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-note3\Desktop\会社関係\インボイス関係\"/>
    </mc:Choice>
  </mc:AlternateContent>
  <xr:revisionPtr revIDLastSave="0" documentId="13_ncr:1_{294C0370-EFE0-465E-B6D4-732AC414D433}" xr6:coauthVersionLast="47" xr6:coauthVersionMax="47" xr10:uidLastSave="{00000000-0000-0000-0000-000000000000}"/>
  <bookViews>
    <workbookView xWindow="-120" yWindow="-120" windowWidth="20730" windowHeight="11280" xr2:uid="{9888E5CC-54B1-4A2B-BAE2-BCEB5471B1A7}"/>
  </bookViews>
  <sheets>
    <sheet name="振込先等" sheetId="5" r:id="rId1"/>
    <sheet name="内訳" sheetId="6" r:id="rId2"/>
    <sheet name="振込先等 　(例)" sheetId="7" r:id="rId3"/>
    <sheet name="内訳　(例)" sheetId="1" r:id="rId4"/>
  </sheets>
  <definedNames>
    <definedName name="_xlnm._FilterDatabase" localSheetId="1" hidden="1">内訳!$DW$19:$DW$23</definedName>
    <definedName name="_xlnm._FilterDatabase" localSheetId="3" hidden="1">'内訳　(例)'!$DW$19:$DW$23</definedName>
    <definedName name="_xlnm.Print_Area" localSheetId="0">振込先等!$A$1:$BP$51</definedName>
    <definedName name="_xlnm.Print_Area" localSheetId="2">'振込先等 　(例)'!$A$1:$BP$51</definedName>
    <definedName name="_xlnm.Print_Area" localSheetId="1">内訳!$A$1:$BP$53</definedName>
    <definedName name="_xlnm.Print_Area" localSheetId="3">'内訳　(例)'!$A$1:$BP$53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28" i="7" l="1"/>
  <c r="BM28" i="7"/>
  <c r="BK28" i="7"/>
  <c r="BI28" i="7"/>
  <c r="BG28" i="7"/>
  <c r="BE28" i="7"/>
  <c r="BC28" i="7"/>
  <c r="BA28" i="7"/>
  <c r="AY28" i="7"/>
  <c r="AW28" i="7"/>
  <c r="AU28" i="7"/>
  <c r="AS28" i="7"/>
  <c r="AQ28" i="7"/>
  <c r="T41" i="7"/>
  <c r="AR44" i="7"/>
  <c r="AD41" i="7"/>
  <c r="AW41" i="7" s="1"/>
  <c r="AR41" i="7"/>
  <c r="AN44" i="7"/>
  <c r="AN41" i="7"/>
  <c r="BN12" i="7"/>
  <c r="BH12" i="7"/>
  <c r="BB12" i="7"/>
  <c r="AG12" i="7"/>
  <c r="AS12" i="7"/>
  <c r="AM12" i="7"/>
  <c r="AG8" i="7"/>
  <c r="BL1" i="7"/>
  <c r="BG1" i="7"/>
  <c r="BB1" i="7"/>
  <c r="BT72" i="6"/>
  <c r="BR72" i="6"/>
  <c r="BT71" i="6"/>
  <c r="BR71" i="6"/>
  <c r="BT70" i="6"/>
  <c r="BR70" i="6"/>
  <c r="BT69" i="6"/>
  <c r="BR69" i="6"/>
  <c r="BT68" i="6"/>
  <c r="BR68" i="6"/>
  <c r="BT67" i="6"/>
  <c r="BR67" i="6"/>
  <c r="BT66" i="6"/>
  <c r="BR66" i="6"/>
  <c r="BT65" i="6"/>
  <c r="BR65" i="6"/>
  <c r="BL1" i="5"/>
  <c r="BG1" i="5"/>
  <c r="BB1" i="5"/>
  <c r="BN12" i="5"/>
  <c r="BH12" i="5"/>
  <c r="BB12" i="5"/>
  <c r="AS12" i="5"/>
  <c r="AM12" i="5"/>
  <c r="AG12" i="5"/>
  <c r="AG8" i="5"/>
  <c r="BO28" i="5"/>
  <c r="BM28" i="5"/>
  <c r="BK28" i="5"/>
  <c r="BI28" i="5"/>
  <c r="BG28" i="5"/>
  <c r="BE28" i="5"/>
  <c r="BC28" i="5"/>
  <c r="BA28" i="5"/>
  <c r="AY28" i="5"/>
  <c r="AW28" i="5"/>
  <c r="AU28" i="5"/>
  <c r="AS28" i="5"/>
  <c r="AQ28" i="5"/>
  <c r="T41" i="5"/>
  <c r="AM36" i="6"/>
  <c r="AW36" i="6" s="1"/>
  <c r="BG36" i="6" s="1"/>
  <c r="AW34" i="6"/>
  <c r="BG34" i="6" s="1"/>
  <c r="AM34" i="6"/>
  <c r="AM32" i="6"/>
  <c r="AW32" i="6" s="1"/>
  <c r="BG32" i="6" s="1"/>
  <c r="AM30" i="6"/>
  <c r="AW30" i="6" s="1"/>
  <c r="BG30" i="6" s="1"/>
  <c r="AM28" i="6"/>
  <c r="AW28" i="6" s="1"/>
  <c r="BG28" i="6" s="1"/>
  <c r="AM26" i="6"/>
  <c r="AM24" i="6"/>
  <c r="AM22" i="6"/>
  <c r="AG42" i="6"/>
  <c r="A42" i="6" s="1"/>
  <c r="BG41" i="7" l="1"/>
  <c r="AW22" i="6"/>
  <c r="BG22" i="6" s="1"/>
  <c r="BT73" i="6"/>
  <c r="AN41" i="5"/>
  <c r="AW26" i="6"/>
  <c r="BG26" i="6" s="1"/>
  <c r="AM42" i="6"/>
  <c r="AW24" i="6"/>
  <c r="BG24" i="6" s="1"/>
  <c r="AM38" i="6"/>
  <c r="AG44" i="6"/>
  <c r="AN44" i="5" s="1"/>
  <c r="BG38" i="6" l="1"/>
  <c r="AW42" i="6"/>
  <c r="BG42" i="6" s="1"/>
  <c r="AM44" i="6"/>
  <c r="AW38" i="6"/>
  <c r="A44" i="6"/>
  <c r="AR41" i="5" l="1"/>
  <c r="AM48" i="6"/>
  <c r="AD41" i="5" s="1"/>
  <c r="AW44" i="6"/>
  <c r="BG44" i="6" s="1"/>
  <c r="BG48" i="6" s="1"/>
  <c r="A9" i="6" s="1"/>
  <c r="AR44" i="5" l="1"/>
  <c r="AW41" i="5" s="1"/>
  <c r="BG41" i="5" s="1"/>
  <c r="AW48" i="6"/>
  <c r="BT72" i="1" l="1"/>
  <c r="BR72" i="1"/>
  <c r="BT71" i="1"/>
  <c r="BR71" i="1"/>
  <c r="BT70" i="1"/>
  <c r="BR70" i="1"/>
  <c r="BT69" i="1"/>
  <c r="BR69" i="1"/>
  <c r="BT68" i="1"/>
  <c r="BR68" i="1"/>
  <c r="BT67" i="1"/>
  <c r="BR67" i="1"/>
  <c r="BT66" i="1"/>
  <c r="BR66" i="1"/>
  <c r="BT65" i="1"/>
  <c r="BR65" i="1"/>
  <c r="AG42" i="1"/>
  <c r="A42" i="1" s="1"/>
  <c r="AM36" i="1"/>
  <c r="AW36" i="1" s="1"/>
  <c r="BG36" i="1" s="1"/>
  <c r="AM34" i="1"/>
  <c r="AM32" i="1"/>
  <c r="AM30" i="1"/>
  <c r="AM28" i="1"/>
  <c r="AW28" i="1" s="1"/>
  <c r="BG28" i="1" s="1"/>
  <c r="AM26" i="1"/>
  <c r="AM24" i="1"/>
  <c r="AM22" i="1"/>
  <c r="AW24" i="1" l="1"/>
  <c r="BG24" i="1" s="1"/>
  <c r="AW32" i="1"/>
  <c r="BG32" i="1" s="1"/>
  <c r="AW22" i="1"/>
  <c r="BG22" i="1" s="1"/>
  <c r="AW26" i="1"/>
  <c r="BG26" i="1" s="1"/>
  <c r="AW34" i="1"/>
  <c r="BG34" i="1" s="1"/>
  <c r="AW30" i="1"/>
  <c r="BG30" i="1" s="1"/>
  <c r="AM38" i="1"/>
  <c r="BT73" i="1"/>
  <c r="AM42" i="1"/>
  <c r="AW42" i="1" s="1"/>
  <c r="AG44" i="1"/>
  <c r="A44" i="1" s="1"/>
  <c r="AW38" i="1" l="1"/>
  <c r="BG38" i="1"/>
  <c r="AM44" i="1"/>
  <c r="BG42" i="1"/>
  <c r="AW44" i="1" l="1"/>
  <c r="AW48" i="1" s="1"/>
  <c r="AM48" i="1"/>
  <c r="BG44" i="1" l="1"/>
  <c r="BG48" i="1" s="1"/>
  <c r="A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e-note3</author>
    <author>PCUSER</author>
  </authors>
  <commentList>
    <comment ref="AG22" authorId="0" shapeId="0" xr:uid="{A47B3AB6-C300-43C9-A6C6-FF95997BE9CD}">
      <text>
        <r>
          <rPr>
            <sz val="9"/>
            <color indexed="81"/>
            <rFont val="ＭＳ 明朝"/>
            <family val="1"/>
            <charset val="128"/>
          </rPr>
          <t>税率は手入力ではなく、プルダウンで表示される税率を選択してください。</t>
        </r>
      </text>
    </comment>
    <comment ref="AW22" authorId="0" shapeId="0" xr:uid="{A1304BE1-4734-4069-AFAA-66EF61D771FE}">
      <text>
        <r>
          <rPr>
            <sz val="9"/>
            <color indexed="81"/>
            <rFont val="ＭＳ 明朝"/>
            <family val="1"/>
            <charset val="128"/>
          </rPr>
          <t>このセルの「消費税」は、修正しないでください</t>
        </r>
      </text>
    </comment>
    <comment ref="AG24" authorId="0" shapeId="0" xr:uid="{85857421-EFD4-426B-AF54-2E02F9FB7FDF}">
      <text>
        <r>
          <rPr>
            <sz val="9"/>
            <color indexed="81"/>
            <rFont val="ＭＳ 明朝"/>
            <family val="1"/>
            <charset val="128"/>
          </rPr>
          <t>税率は手入力ではなく、プルダウンで表示される税率を選択してください。</t>
        </r>
      </text>
    </comment>
    <comment ref="AW24" authorId="0" shapeId="0" xr:uid="{9AF27824-A5A5-4FD7-8A60-D583CF5B8C92}">
      <text>
        <r>
          <rPr>
            <sz val="9"/>
            <color indexed="81"/>
            <rFont val="ＭＳ 明朝"/>
            <family val="1"/>
            <charset val="128"/>
          </rPr>
          <t>このセルの「消費税」は、修正しないでください</t>
        </r>
      </text>
    </comment>
    <comment ref="AG26" authorId="0" shapeId="0" xr:uid="{F3D7B3D5-B462-4935-AE88-C3F78484E37C}">
      <text>
        <r>
          <rPr>
            <sz val="9"/>
            <color indexed="81"/>
            <rFont val="ＭＳ 明朝"/>
            <family val="1"/>
            <charset val="128"/>
          </rPr>
          <t>税率は手入力ではなく、プルダウンで表示される税率を選択してください。</t>
        </r>
      </text>
    </comment>
    <comment ref="AW26" authorId="0" shapeId="0" xr:uid="{AC68837F-EA78-498D-A989-8F94946CEDBB}">
      <text>
        <r>
          <rPr>
            <sz val="9"/>
            <color indexed="81"/>
            <rFont val="ＭＳ 明朝"/>
            <family val="1"/>
            <charset val="128"/>
          </rPr>
          <t>このセルの「消費税」は、修正しないでください</t>
        </r>
      </text>
    </comment>
    <comment ref="AG28" authorId="0" shapeId="0" xr:uid="{091293D2-F246-4EE8-A2EF-C27E1A388508}">
      <text>
        <r>
          <rPr>
            <sz val="9"/>
            <color indexed="81"/>
            <rFont val="ＭＳ 明朝"/>
            <family val="1"/>
            <charset val="128"/>
          </rPr>
          <t>税率は手入力ではなく、プルダウンで表示される税率を選択してください。</t>
        </r>
      </text>
    </comment>
    <comment ref="AW28" authorId="0" shapeId="0" xr:uid="{3AD15288-BC3A-471F-A4EF-CD06D5FF234F}">
      <text>
        <r>
          <rPr>
            <sz val="9"/>
            <color indexed="81"/>
            <rFont val="ＭＳ 明朝"/>
            <family val="1"/>
            <charset val="128"/>
          </rPr>
          <t>このセルの「消費税」は、修正しないでください</t>
        </r>
      </text>
    </comment>
    <comment ref="AG30" authorId="0" shapeId="0" xr:uid="{FA5839D5-61EF-4DA1-AC1C-6ACD75CBABEE}">
      <text>
        <r>
          <rPr>
            <sz val="9"/>
            <color indexed="81"/>
            <rFont val="ＭＳ 明朝"/>
            <family val="1"/>
            <charset val="128"/>
          </rPr>
          <t>税率は手入力ではなく、プルダウンで表示される税率を選択してください。</t>
        </r>
      </text>
    </comment>
    <comment ref="AW30" authorId="0" shapeId="0" xr:uid="{4302CC89-2F23-4053-B394-210B192F1F3C}">
      <text>
        <r>
          <rPr>
            <sz val="9"/>
            <color indexed="81"/>
            <rFont val="ＭＳ 明朝"/>
            <family val="1"/>
            <charset val="128"/>
          </rPr>
          <t>このセルの「消費税」は、修正しないでください</t>
        </r>
      </text>
    </comment>
    <comment ref="AG32" authorId="0" shapeId="0" xr:uid="{A692F6AC-E4F5-4C99-BB5B-FD5B509F6765}">
      <text>
        <r>
          <rPr>
            <sz val="9"/>
            <color indexed="81"/>
            <rFont val="ＭＳ 明朝"/>
            <family val="1"/>
            <charset val="128"/>
          </rPr>
          <t>税率は手入力ではなく、プルダウンで表示される税率を選択してください。</t>
        </r>
      </text>
    </comment>
    <comment ref="AW32" authorId="0" shapeId="0" xr:uid="{12290601-CD4C-473A-85A0-D2246AA5A352}">
      <text>
        <r>
          <rPr>
            <sz val="9"/>
            <color indexed="81"/>
            <rFont val="ＭＳ 明朝"/>
            <family val="1"/>
            <charset val="128"/>
          </rPr>
          <t>このセルの「消費税」は、修正しないでください</t>
        </r>
      </text>
    </comment>
    <comment ref="AG34" authorId="0" shapeId="0" xr:uid="{9379513B-2491-4F8B-AF53-5DF6A719F7AA}">
      <text>
        <r>
          <rPr>
            <sz val="9"/>
            <color indexed="81"/>
            <rFont val="ＭＳ 明朝"/>
            <family val="1"/>
            <charset val="128"/>
          </rPr>
          <t>税率は手入力ではなく、プルダウンで表示される税率を選択してください。</t>
        </r>
      </text>
    </comment>
    <comment ref="AW34" authorId="0" shapeId="0" xr:uid="{85D1CD8B-6A4C-40DE-BF33-4E2DD0405D0F}">
      <text>
        <r>
          <rPr>
            <sz val="9"/>
            <color indexed="81"/>
            <rFont val="ＭＳ 明朝"/>
            <family val="1"/>
            <charset val="128"/>
          </rPr>
          <t>このセルの「消費税」は、修正しないでください</t>
        </r>
      </text>
    </comment>
    <comment ref="AG36" authorId="0" shapeId="0" xr:uid="{0E2DE51E-C435-4F88-A99C-986CE4222E65}">
      <text>
        <r>
          <rPr>
            <sz val="9"/>
            <color indexed="81"/>
            <rFont val="ＭＳ 明朝"/>
            <family val="1"/>
            <charset val="128"/>
          </rPr>
          <t>税率は手入力ではなく、プルダウンで表示される税率を選択してください。</t>
        </r>
      </text>
    </comment>
    <comment ref="AW36" authorId="0" shapeId="0" xr:uid="{F6BBD184-5AC0-49C7-9DF8-CA16A7DC4F01}">
      <text>
        <r>
          <rPr>
            <sz val="9"/>
            <color indexed="81"/>
            <rFont val="ＭＳ 明朝"/>
            <family val="1"/>
            <charset val="128"/>
          </rPr>
          <t>このセルの「消費税」は、修正しないでください</t>
        </r>
      </text>
    </comment>
    <comment ref="A42" authorId="0" shapeId="0" xr:uid="{B985B077-587A-4490-B08D-37788334B717}">
      <text>
        <r>
          <rPr>
            <b/>
            <sz val="10"/>
            <color indexed="81"/>
            <rFont val="ＭＳ 明朝"/>
            <family val="1"/>
            <charset val="128"/>
          </rPr>
          <t xml:space="preserve">集計行
</t>
        </r>
        <r>
          <rPr>
            <sz val="9"/>
            <color indexed="81"/>
            <rFont val="ＭＳ 明朝"/>
            <family val="1"/>
            <charset val="128"/>
          </rPr>
          <t>集計行は、青色部分の「税率(％)」を入力すると自動生成されます。</t>
        </r>
        <r>
          <rPr>
            <b/>
            <sz val="10"/>
            <color indexed="81"/>
            <rFont val="ＭＳ 明朝"/>
            <family val="1"/>
            <charset val="128"/>
          </rPr>
          <t xml:space="preserve">
</t>
        </r>
      </text>
    </comment>
    <comment ref="A44" authorId="0" shapeId="0" xr:uid="{7E5BA4C3-3C5E-4A1F-BCD2-86C7ECB2C5D8}">
      <text>
        <r>
          <rPr>
            <b/>
            <sz val="10"/>
            <color indexed="81"/>
            <rFont val="ＭＳ 明朝"/>
            <family val="1"/>
            <charset val="128"/>
          </rPr>
          <t>集計行</t>
        </r>
        <r>
          <rPr>
            <sz val="9"/>
            <color indexed="81"/>
            <rFont val="ＭＳ 明朝"/>
            <family val="1"/>
            <charset val="128"/>
          </rPr>
          <t xml:space="preserve">
集計行は、青色部分の「税率(％)」を入力すると自動生成されます。</t>
        </r>
      </text>
    </comment>
    <comment ref="BR76" authorId="1" shapeId="0" xr:uid="{A6428A24-B98A-4348-A9BC-917B9C70964E}">
      <text>
        <r>
          <rPr>
            <sz val="9"/>
            <color indexed="81"/>
            <rFont val="MS P ゴシック"/>
            <family val="3"/>
            <charset val="128"/>
          </rPr>
          <t xml:space="preserve">消費税の端数処理方法は手入力ではなく、プルダウンより選択してください。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e-note3</author>
    <author>PCUSER</author>
  </authors>
  <commentList>
    <comment ref="AG22" authorId="0" shapeId="0" xr:uid="{7378F3E2-DFBA-4D9E-8CC0-2DA1875F9A95}">
      <text>
        <r>
          <rPr>
            <sz val="9"/>
            <color indexed="81"/>
            <rFont val="ＭＳ 明朝"/>
            <family val="1"/>
            <charset val="128"/>
          </rPr>
          <t>税率は手入力ではなく、プルダウンで表示される税率を選択してください。</t>
        </r>
      </text>
    </comment>
    <comment ref="AW22" authorId="0" shapeId="0" xr:uid="{F8D1A6CC-B6D8-467A-A268-CB2613BA7470}">
      <text>
        <r>
          <rPr>
            <sz val="9"/>
            <color indexed="81"/>
            <rFont val="ＭＳ 明朝"/>
            <family val="1"/>
            <charset val="128"/>
          </rPr>
          <t>このセルの「消費税」は、修正しないでください</t>
        </r>
      </text>
    </comment>
    <comment ref="AG24" authorId="0" shapeId="0" xr:uid="{882788AC-9F2C-4EED-A9DE-BBE5A8FAB4F7}">
      <text>
        <r>
          <rPr>
            <sz val="9"/>
            <color indexed="81"/>
            <rFont val="ＭＳ 明朝"/>
            <family val="1"/>
            <charset val="128"/>
          </rPr>
          <t>税率は手入力ではなく、プルダウンで表示される税率を選択してください。</t>
        </r>
      </text>
    </comment>
    <comment ref="AW24" authorId="0" shapeId="0" xr:uid="{560985CC-0DC3-4927-B16C-B06F9DE83409}">
      <text>
        <r>
          <rPr>
            <sz val="9"/>
            <color indexed="81"/>
            <rFont val="ＭＳ 明朝"/>
            <family val="1"/>
            <charset val="128"/>
          </rPr>
          <t>このセルの「消費税」は、修正しないでください</t>
        </r>
      </text>
    </comment>
    <comment ref="AG26" authorId="0" shapeId="0" xr:uid="{FF076C8A-7D9F-4E91-8EE0-1A225564B239}">
      <text>
        <r>
          <rPr>
            <sz val="9"/>
            <color indexed="81"/>
            <rFont val="ＭＳ 明朝"/>
            <family val="1"/>
            <charset val="128"/>
          </rPr>
          <t>税率は手入力ではなく、プルダウンで表示される税率を選択してください。</t>
        </r>
      </text>
    </comment>
    <comment ref="AW26" authorId="0" shapeId="0" xr:uid="{76FF0851-8523-4D80-BB5E-F04899E6A69E}">
      <text>
        <r>
          <rPr>
            <sz val="9"/>
            <color indexed="81"/>
            <rFont val="ＭＳ 明朝"/>
            <family val="1"/>
            <charset val="128"/>
          </rPr>
          <t>このセルの「消費税」は、修正しないでください</t>
        </r>
      </text>
    </comment>
    <comment ref="AG28" authorId="0" shapeId="0" xr:uid="{D9D677B9-17BF-42F9-9EA5-B59DC881FA85}">
      <text>
        <r>
          <rPr>
            <sz val="9"/>
            <color indexed="81"/>
            <rFont val="ＭＳ 明朝"/>
            <family val="1"/>
            <charset val="128"/>
          </rPr>
          <t>税率は手入力ではなく、プルダウンで表示される税率を選択してください。</t>
        </r>
      </text>
    </comment>
    <comment ref="AW28" authorId="0" shapeId="0" xr:uid="{FA800F8D-C6AA-4554-BCEE-01C1C6B3F621}">
      <text>
        <r>
          <rPr>
            <sz val="9"/>
            <color indexed="81"/>
            <rFont val="ＭＳ 明朝"/>
            <family val="1"/>
            <charset val="128"/>
          </rPr>
          <t>このセルの「消費税」は、修正しないでください</t>
        </r>
      </text>
    </comment>
    <comment ref="AG30" authorId="0" shapeId="0" xr:uid="{8425CCCF-C996-4867-A210-CE68E2EF7CC1}">
      <text>
        <r>
          <rPr>
            <sz val="9"/>
            <color indexed="81"/>
            <rFont val="ＭＳ 明朝"/>
            <family val="1"/>
            <charset val="128"/>
          </rPr>
          <t>税率は手入力ではなく、プルダウンで表示される税率を選択してください。</t>
        </r>
      </text>
    </comment>
    <comment ref="AW30" authorId="0" shapeId="0" xr:uid="{50C5CE34-DFDF-4093-98F3-5EE4E0D5BF24}">
      <text>
        <r>
          <rPr>
            <sz val="9"/>
            <color indexed="81"/>
            <rFont val="ＭＳ 明朝"/>
            <family val="1"/>
            <charset val="128"/>
          </rPr>
          <t>このセルの「消費税」は、修正しないでください</t>
        </r>
      </text>
    </comment>
    <comment ref="AG32" authorId="0" shapeId="0" xr:uid="{7E9CD553-445F-46E4-9FD3-108604CBF3C8}">
      <text>
        <r>
          <rPr>
            <sz val="9"/>
            <color indexed="81"/>
            <rFont val="ＭＳ 明朝"/>
            <family val="1"/>
            <charset val="128"/>
          </rPr>
          <t>税率は手入力ではなく、プルダウンで表示される税率を選択してください。</t>
        </r>
      </text>
    </comment>
    <comment ref="AW32" authorId="0" shapeId="0" xr:uid="{7D694D1A-15A3-4ACB-94B1-11ED96FBB0F9}">
      <text>
        <r>
          <rPr>
            <sz val="9"/>
            <color indexed="81"/>
            <rFont val="ＭＳ 明朝"/>
            <family val="1"/>
            <charset val="128"/>
          </rPr>
          <t>このセルの「消費税」は、修正しないでください</t>
        </r>
      </text>
    </comment>
    <comment ref="AG34" authorId="0" shapeId="0" xr:uid="{8803559B-C1BD-4EE3-85DF-18E4242EA493}">
      <text>
        <r>
          <rPr>
            <sz val="9"/>
            <color indexed="81"/>
            <rFont val="ＭＳ 明朝"/>
            <family val="1"/>
            <charset val="128"/>
          </rPr>
          <t>税率は手入力ではなく、プルダウンで表示される税率を選択してください。</t>
        </r>
      </text>
    </comment>
    <comment ref="AW34" authorId="0" shapeId="0" xr:uid="{C8D3FCA2-E805-4B2B-8242-0D70D79E4C19}">
      <text>
        <r>
          <rPr>
            <sz val="9"/>
            <color indexed="81"/>
            <rFont val="ＭＳ 明朝"/>
            <family val="1"/>
            <charset val="128"/>
          </rPr>
          <t>このセルの「消費税」は、修正しないでください</t>
        </r>
      </text>
    </comment>
    <comment ref="AG36" authorId="0" shapeId="0" xr:uid="{331ABDA6-E5D0-4BFD-8D8F-74BEF587285F}">
      <text>
        <r>
          <rPr>
            <sz val="9"/>
            <color indexed="81"/>
            <rFont val="ＭＳ 明朝"/>
            <family val="1"/>
            <charset val="128"/>
          </rPr>
          <t>税率は手入力ではなく、プルダウンで表示される税率を選択してください。</t>
        </r>
      </text>
    </comment>
    <comment ref="AW36" authorId="0" shapeId="0" xr:uid="{06EE5EAA-7C64-4D5C-8108-AFE1662BBCFC}">
      <text>
        <r>
          <rPr>
            <sz val="9"/>
            <color indexed="81"/>
            <rFont val="ＭＳ 明朝"/>
            <family val="1"/>
            <charset val="128"/>
          </rPr>
          <t>このセルの「消費税」は、修正しないでください</t>
        </r>
      </text>
    </comment>
    <comment ref="A42" authorId="0" shapeId="0" xr:uid="{85564569-E619-48F9-A319-13F77B4C648B}">
      <text>
        <r>
          <rPr>
            <b/>
            <sz val="10"/>
            <color indexed="81"/>
            <rFont val="ＭＳ 明朝"/>
            <family val="1"/>
            <charset val="128"/>
          </rPr>
          <t xml:space="preserve">集計行
</t>
        </r>
        <r>
          <rPr>
            <sz val="9"/>
            <color indexed="81"/>
            <rFont val="ＭＳ 明朝"/>
            <family val="1"/>
            <charset val="128"/>
          </rPr>
          <t>集計行は、青色部分の「税率(％)」を入力すると自動生成されます。</t>
        </r>
        <r>
          <rPr>
            <b/>
            <sz val="10"/>
            <color indexed="81"/>
            <rFont val="ＭＳ 明朝"/>
            <family val="1"/>
            <charset val="128"/>
          </rPr>
          <t xml:space="preserve">
</t>
        </r>
      </text>
    </comment>
    <comment ref="A44" authorId="0" shapeId="0" xr:uid="{803225C2-ABC8-463A-BF15-27BD24FA9FA7}">
      <text>
        <r>
          <rPr>
            <b/>
            <sz val="10"/>
            <color indexed="81"/>
            <rFont val="ＭＳ 明朝"/>
            <family val="1"/>
            <charset val="128"/>
          </rPr>
          <t>集計行</t>
        </r>
        <r>
          <rPr>
            <sz val="9"/>
            <color indexed="81"/>
            <rFont val="ＭＳ 明朝"/>
            <family val="1"/>
            <charset val="128"/>
          </rPr>
          <t xml:space="preserve">
集計行は、青色部分の「税率(％)」を入力すると自動生成されます。</t>
        </r>
      </text>
    </comment>
    <comment ref="BR76" authorId="1" shapeId="0" xr:uid="{2F34B890-D985-4BF8-AA13-A4C26261DE9A}">
      <text>
        <r>
          <rPr>
            <sz val="9"/>
            <color indexed="81"/>
            <rFont val="MS P ゴシック"/>
            <family val="3"/>
            <charset val="128"/>
          </rPr>
          <t xml:space="preserve">消費税の端数処理方法は手入力ではなく、プルダウンより選択してください。
</t>
        </r>
      </text>
    </comment>
  </commentList>
</comments>
</file>

<file path=xl/sharedStrings.xml><?xml version="1.0" encoding="utf-8"?>
<sst xmlns="http://schemas.openxmlformats.org/spreadsheetml/2006/main" count="268" uniqueCount="103">
  <si>
    <t>株式会社　遠藤店　　御中</t>
    <rPh sb="0" eb="4">
      <t>カブシキガイシャ</t>
    </rPh>
    <rPh sb="5" eb="7">
      <t>エンドウ</t>
    </rPh>
    <rPh sb="7" eb="8">
      <t>テン</t>
    </rPh>
    <rPh sb="10" eb="12">
      <t>オンチュウ</t>
    </rPh>
    <phoneticPr fontId="4"/>
  </si>
  <si>
    <t>請 求 書</t>
    <rPh sb="0" eb="1">
      <t>ショウ</t>
    </rPh>
    <rPh sb="2" eb="3">
      <t>モトム</t>
    </rPh>
    <rPh sb="4" eb="5">
      <t>ショ</t>
    </rPh>
    <phoneticPr fontId="4"/>
  </si>
  <si>
    <t>発行日</t>
    <rPh sb="0" eb="2">
      <t>ハッコウ</t>
    </rPh>
    <rPh sb="2" eb="3">
      <t>ビ</t>
    </rPh>
    <phoneticPr fontId="4"/>
  </si>
  <si>
    <t>20XX</t>
    <phoneticPr fontId="4"/>
  </si>
  <si>
    <t>年</t>
    <rPh sb="0" eb="1">
      <t>ネン</t>
    </rPh>
    <phoneticPr fontId="4"/>
  </si>
  <si>
    <t>〇〇</t>
    <phoneticPr fontId="4"/>
  </si>
  <si>
    <t>月</t>
    <rPh sb="0" eb="1">
      <t>ガツ</t>
    </rPh>
    <phoneticPr fontId="4"/>
  </si>
  <si>
    <t>〇</t>
    <phoneticPr fontId="4"/>
  </si>
  <si>
    <t>日</t>
    <rPh sb="0" eb="1">
      <t>ヒ</t>
    </rPh>
    <phoneticPr fontId="4"/>
  </si>
  <si>
    <t>〒</t>
    <phoneticPr fontId="4"/>
  </si>
  <si>
    <t>000-0000</t>
    <phoneticPr fontId="4"/>
  </si>
  <si>
    <t>下記のとおりご請求致します。</t>
    <rPh sb="0" eb="2">
      <t>カキ</t>
    </rPh>
    <rPh sb="7" eb="9">
      <t>セイキュウ</t>
    </rPh>
    <rPh sb="9" eb="10">
      <t>イタ</t>
    </rPh>
    <phoneticPr fontId="4"/>
  </si>
  <si>
    <t>住　所</t>
    <phoneticPr fontId="4"/>
  </si>
  <si>
    <t>〇〇県〇〇市〇〇町〇〇番〇〇号</t>
    <rPh sb="2" eb="3">
      <t>ケン</t>
    </rPh>
    <rPh sb="5" eb="6">
      <t>シ</t>
    </rPh>
    <rPh sb="8" eb="9">
      <t>チョウ</t>
    </rPh>
    <rPh sb="11" eb="12">
      <t>バン</t>
    </rPh>
    <rPh sb="14" eb="15">
      <t>ゴウ</t>
    </rPh>
    <phoneticPr fontId="4"/>
  </si>
  <si>
    <t>ご請求金額（税込）</t>
    <rPh sb="1" eb="3">
      <t>セイキュウ</t>
    </rPh>
    <rPh sb="3" eb="5">
      <t>キンガク</t>
    </rPh>
    <rPh sb="6" eb="8">
      <t>ゼイコ</t>
    </rPh>
    <phoneticPr fontId="4"/>
  </si>
  <si>
    <t>会社名</t>
    <rPh sb="0" eb="3">
      <t>カイシャメイメイ</t>
    </rPh>
    <phoneticPr fontId="4"/>
  </si>
  <si>
    <t>〇〇〇〇〇　株式会社</t>
    <rPh sb="6" eb="10">
      <t>カブシキガイシャ</t>
    </rPh>
    <phoneticPr fontId="4"/>
  </si>
  <si>
    <r>
      <t xml:space="preserve">〇〇〇〇〇工事
</t>
    </r>
    <r>
      <rPr>
        <sz val="8"/>
        <rFont val="ＭＳ 明朝"/>
        <family val="1"/>
        <charset val="128"/>
      </rPr>
      <t>（わからなければ空欄でも可）</t>
    </r>
    <rPh sb="5" eb="7">
      <t>コウジ</t>
    </rPh>
    <rPh sb="16" eb="18">
      <t>クウラン</t>
    </rPh>
    <rPh sb="20" eb="21">
      <t>カ</t>
    </rPh>
    <phoneticPr fontId="4"/>
  </si>
  <si>
    <t>適格請求書発行
事業者登録番号</t>
    <rPh sb="0" eb="5">
      <t>テキカクセイキュウショ</t>
    </rPh>
    <rPh sb="5" eb="7">
      <t>ハッコウ</t>
    </rPh>
    <rPh sb="8" eb="11">
      <t>ジギョウシャ</t>
    </rPh>
    <rPh sb="11" eb="15">
      <t>トウロクバンゴウ</t>
    </rPh>
    <phoneticPr fontId="4"/>
  </si>
  <si>
    <t>T</t>
    <phoneticPr fontId="4"/>
  </si>
  <si>
    <t>（免税事業者確認）</t>
    <phoneticPr fontId="4"/>
  </si>
  <si>
    <t>電話</t>
    <rPh sb="0" eb="2">
      <t>デンワ</t>
    </rPh>
    <phoneticPr fontId="4"/>
  </si>
  <si>
    <t>0000</t>
    <phoneticPr fontId="4"/>
  </si>
  <si>
    <t>‐</t>
    <phoneticPr fontId="4"/>
  </si>
  <si>
    <t>00</t>
    <phoneticPr fontId="4"/>
  </si>
  <si>
    <t>FAX</t>
    <phoneticPr fontId="4"/>
  </si>
  <si>
    <t>（免税事業者の方は、☑をして下さい。)</t>
    <phoneticPr fontId="4"/>
  </si>
  <si>
    <t>日付</t>
    <rPh sb="0" eb="2">
      <t>ヒヅケ</t>
    </rPh>
    <phoneticPr fontId="4"/>
  </si>
  <si>
    <t>工種・品名</t>
    <rPh sb="0" eb="2">
      <t>コウシュ</t>
    </rPh>
    <rPh sb="3" eb="5">
      <t>ヒンメイ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</si>
  <si>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</si>
  <si>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</si>
  <si>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</si>
  <si>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税率(％)</t>
    <rPh sb="0" eb="2">
      <t>ゼイリツ</t>
    </rPh>
    <phoneticPr fontId="4"/>
  </si>
  <si>
    <t>今回請求額</t>
    <rPh sb="0" eb="2">
      <t>コンカイ</t>
    </rPh>
    <rPh sb="2" eb="4">
      <t>セイキュウ</t>
    </rPh>
    <rPh sb="4" eb="5">
      <t>ガク</t>
    </rPh>
    <phoneticPr fontId="4"/>
  </si>
  <si>
    <t>①税抜金額</t>
    <rPh sb="1" eb="5">
      <t>ゼイヌキキンガク</t>
    </rPh>
    <phoneticPr fontId="4"/>
  </si>
  <si>
    <t>①消費税</t>
    <phoneticPr fontId="4"/>
  </si>
  <si>
    <t>①税込金額</t>
    <phoneticPr fontId="4"/>
  </si>
  <si>
    <t>〇〇〇〇〇〇〇〇</t>
    <phoneticPr fontId="4"/>
  </si>
  <si>
    <t>ｍ</t>
    <phoneticPr fontId="4"/>
  </si>
  <si>
    <t>不/非課税</t>
  </si>
  <si>
    <t>明細　小計</t>
    <rPh sb="0" eb="2">
      <t>メイサイ</t>
    </rPh>
    <rPh sb="3" eb="5">
      <t>ショウケイ</t>
    </rPh>
    <phoneticPr fontId="4"/>
  </si>
  <si>
    <t>集　　計</t>
    <rPh sb="0" eb="1">
      <t>シュウ</t>
    </rPh>
    <rPh sb="3" eb="4">
      <t>ケイ</t>
    </rPh>
    <phoneticPr fontId="4"/>
  </si>
  <si>
    <t>税率(％)</t>
    <phoneticPr fontId="4"/>
  </si>
  <si>
    <t>②税抜金額</t>
    <rPh sb="1" eb="5">
      <t>ゼイヌキキンガク</t>
    </rPh>
    <phoneticPr fontId="4"/>
  </si>
  <si>
    <t>②消費税</t>
    <rPh sb="1" eb="4">
      <t>ショウヒゼイ</t>
    </rPh>
    <phoneticPr fontId="4"/>
  </si>
  <si>
    <t>②税込金額</t>
    <rPh sb="1" eb="5">
      <t>ゼイコミキンガク</t>
    </rPh>
    <phoneticPr fontId="4"/>
  </si>
  <si>
    <t>合　　計</t>
    <rPh sb="0" eb="1">
      <t>ゴウ</t>
    </rPh>
    <rPh sb="3" eb="4">
      <t>ケイ</t>
    </rPh>
    <phoneticPr fontId="4"/>
  </si>
  <si>
    <t>③税抜金額</t>
    <rPh sb="1" eb="5">
      <t>ゼイヌキキンガク</t>
    </rPh>
    <phoneticPr fontId="4"/>
  </si>
  <si>
    <t>③消費税</t>
    <rPh sb="1" eb="4">
      <t>ショウヒゼイ</t>
    </rPh>
    <phoneticPr fontId="4"/>
  </si>
  <si>
    <t>③税込金額</t>
    <rPh sb="1" eb="5">
      <t>ゼイコミキンガク</t>
    </rPh>
    <phoneticPr fontId="4"/>
  </si>
  <si>
    <t>1. 請求書は毎月28日までに「invoice@endouten.co.jp」宛のメールにデータを添付し、提出してください。</t>
    <rPh sb="3" eb="6">
      <t>セイキュウショ</t>
    </rPh>
    <rPh sb="7" eb="9">
      <t>マイツキ</t>
    </rPh>
    <rPh sb="11" eb="12">
      <t>ニチ</t>
    </rPh>
    <rPh sb="39" eb="40">
      <t>アテ</t>
    </rPh>
    <rPh sb="49" eb="51">
      <t>テンプ</t>
    </rPh>
    <rPh sb="53" eb="55">
      <t>テイシュツ</t>
    </rPh>
    <phoneticPr fontId="4"/>
  </si>
  <si>
    <r>
      <t xml:space="preserve">2. </t>
    </r>
    <r>
      <rPr>
        <sz val="9"/>
        <color theme="4"/>
        <rFont val="ＭＳ 明朝"/>
        <family val="1"/>
        <charset val="128"/>
      </rPr>
      <t>■</t>
    </r>
    <r>
      <rPr>
        <sz val="9"/>
        <rFont val="ＭＳ 明朝"/>
        <family val="1"/>
        <charset val="128"/>
      </rPr>
      <t>枠内に記入すると、自動的に</t>
    </r>
    <r>
      <rPr>
        <sz val="9"/>
        <color theme="5" tint="0.79998168889431442"/>
        <rFont val="ＭＳ 明朝"/>
        <family val="1"/>
        <charset val="128"/>
      </rPr>
      <t>■</t>
    </r>
    <r>
      <rPr>
        <sz val="9"/>
        <rFont val="ＭＳ 明朝"/>
        <family val="1"/>
        <charset val="128"/>
      </rPr>
      <t>枠内に反映されます。</t>
    </r>
    <rPh sb="4" eb="5">
      <t>ワク</t>
    </rPh>
    <rPh sb="5" eb="6">
      <t>ナイ</t>
    </rPh>
    <rPh sb="18" eb="20">
      <t>ワクナイ</t>
    </rPh>
    <rPh sb="21" eb="23">
      <t>ハンエイ</t>
    </rPh>
    <phoneticPr fontId="4"/>
  </si>
  <si>
    <t>使用税率</t>
    <phoneticPr fontId="4"/>
  </si>
  <si>
    <t>税率集計</t>
    <rPh sb="0" eb="2">
      <t>ゼイリツ</t>
    </rPh>
    <rPh sb="2" eb="4">
      <t>シュウケイ</t>
    </rPh>
    <phoneticPr fontId="20"/>
  </si>
  <si>
    <t>10%</t>
    <phoneticPr fontId="20"/>
  </si>
  <si>
    <t>8%(旧税)</t>
    <phoneticPr fontId="4"/>
  </si>
  <si>
    <t>8%(軽減)</t>
    <phoneticPr fontId="4"/>
  </si>
  <si>
    <t>合計</t>
    <rPh sb="0" eb="2">
      <t>ゴウケイ</t>
    </rPh>
    <phoneticPr fontId="20"/>
  </si>
  <si>
    <t>(注)上の表は、計算に使用しますので、絶対に変更しないでください</t>
    <rPh sb="1" eb="2">
      <t>チュウ</t>
    </rPh>
    <rPh sb="3" eb="4">
      <t>ウエ</t>
    </rPh>
    <rPh sb="5" eb="6">
      <t>ヒョウ</t>
    </rPh>
    <rPh sb="8" eb="10">
      <t>ケイサン</t>
    </rPh>
    <rPh sb="11" eb="13">
      <t>シヨウ</t>
    </rPh>
    <rPh sb="19" eb="21">
      <t>ゼッタイ</t>
    </rPh>
    <rPh sb="22" eb="24">
      <t>ヘンコウ</t>
    </rPh>
    <phoneticPr fontId="20"/>
  </si>
  <si>
    <t>端数処理</t>
    <rPh sb="0" eb="4">
      <t>ハスウショリ</t>
    </rPh>
    <phoneticPr fontId="20"/>
  </si>
  <si>
    <t>貴社の小数点以下の端数処理を選択してください。</t>
    <rPh sb="0" eb="2">
      <t>キシャ</t>
    </rPh>
    <rPh sb="3" eb="8">
      <t>ショウスウテンイカ</t>
    </rPh>
    <rPh sb="9" eb="13">
      <t>ハスウショリ</t>
    </rPh>
    <rPh sb="14" eb="16">
      <t>センタク</t>
    </rPh>
    <phoneticPr fontId="20"/>
  </si>
  <si>
    <t>切捨て</t>
  </si>
  <si>
    <t>指定がない場合は「切捨て」を選択してください。</t>
    <rPh sb="0" eb="2">
      <t>シテイ</t>
    </rPh>
    <rPh sb="5" eb="7">
      <t>バアイ</t>
    </rPh>
    <rPh sb="9" eb="11">
      <t>キリス</t>
    </rPh>
    <rPh sb="14" eb="16">
      <t>センタク</t>
    </rPh>
    <phoneticPr fontId="20"/>
  </si>
  <si>
    <t>○</t>
    <phoneticPr fontId="4"/>
  </si>
  <si>
    <t>3. 消費税は適格請求書等保存方式(インボイス)にしたがい計算し、集計欄は「税率（%）」・「税抜金額」にもとづき、集計しております。</t>
    <rPh sb="46" eb="50">
      <t>ゼイヌキキンガク</t>
    </rPh>
    <phoneticPr fontId="4"/>
  </si>
  <si>
    <t>4. 請求内容に誤りがあった際は、当社で修正・追記はいたしませんので、貴社より修正したインボイスを再度提出してください。</t>
    <rPh sb="17" eb="19">
      <t>トウシャ</t>
    </rPh>
    <rPh sb="49" eb="51">
      <t>サイド</t>
    </rPh>
    <phoneticPr fontId="4"/>
  </si>
  <si>
    <t>ロック解除パスワード</t>
    <rPh sb="3" eb="5">
      <t>カイジョ</t>
    </rPh>
    <phoneticPr fontId="4"/>
  </si>
  <si>
    <t>2024年8月版</t>
    <rPh sb="4" eb="5">
      <t>ネン</t>
    </rPh>
    <rPh sb="6" eb="7">
      <t>ガツ</t>
    </rPh>
    <rPh sb="7" eb="8">
      <t>バン</t>
    </rPh>
    <phoneticPr fontId="4"/>
  </si>
  <si>
    <t>件名・工事名等</t>
    <rPh sb="0" eb="2">
      <t>ケンメイ</t>
    </rPh>
    <rPh sb="3" eb="6">
      <t>コウジメイ</t>
    </rPh>
    <rPh sb="6" eb="7">
      <t>トウ</t>
    </rPh>
    <phoneticPr fontId="4"/>
  </si>
  <si>
    <t>8%(軽減)</t>
  </si>
  <si>
    <t>個</t>
    <rPh sb="0" eb="1">
      <t>コ</t>
    </rPh>
    <phoneticPr fontId="4"/>
  </si>
  <si>
    <t>本</t>
    <rPh sb="0" eb="1">
      <t>ホン</t>
    </rPh>
    <phoneticPr fontId="4"/>
  </si>
  <si>
    <t>枚</t>
    <rPh sb="0" eb="1">
      <t>マイ</t>
    </rPh>
    <phoneticPr fontId="4"/>
  </si>
  <si>
    <t>ｇ</t>
    <phoneticPr fontId="4"/>
  </si>
  <si>
    <t>L</t>
    <phoneticPr fontId="4"/>
  </si>
  <si>
    <t>台</t>
    <rPh sb="0" eb="1">
      <t>ダイ</t>
    </rPh>
    <phoneticPr fontId="4"/>
  </si>
  <si>
    <t>冊</t>
    <rPh sb="0" eb="1">
      <t>サツ</t>
    </rPh>
    <phoneticPr fontId="4"/>
  </si>
  <si>
    <t>2024年4月更新</t>
    <rPh sb="4" eb="5">
      <t>ネン</t>
    </rPh>
    <rPh sb="6" eb="7">
      <t>ガツ</t>
    </rPh>
    <rPh sb="7" eb="9">
      <t>コウシン</t>
    </rPh>
    <phoneticPr fontId="4"/>
  </si>
  <si>
    <t>会社名</t>
    <rPh sb="0" eb="3">
      <t>カイシャメイシャメイ</t>
    </rPh>
    <phoneticPr fontId="4"/>
  </si>
  <si>
    <t>TEL</t>
    <phoneticPr fontId="4"/>
  </si>
  <si>
    <t>振込先</t>
    <rPh sb="0" eb="3">
      <t>フリコミサキ</t>
    </rPh>
    <phoneticPr fontId="4"/>
  </si>
  <si>
    <t>支店名</t>
    <rPh sb="0" eb="3">
      <t>シテンメイ</t>
    </rPh>
    <phoneticPr fontId="4"/>
  </si>
  <si>
    <t>預金種目</t>
    <rPh sb="0" eb="4">
      <t>ヨキンシュモク</t>
    </rPh>
    <phoneticPr fontId="4"/>
  </si>
  <si>
    <t xml:space="preserve"> 当座</t>
    <rPh sb="1" eb="3">
      <t>トウザ</t>
    </rPh>
    <phoneticPr fontId="4"/>
  </si>
  <si>
    <t>・</t>
    <phoneticPr fontId="4"/>
  </si>
  <si>
    <t xml:space="preserve"> 普通</t>
    <rPh sb="1" eb="3">
      <t>フツウ</t>
    </rPh>
    <phoneticPr fontId="4"/>
  </si>
  <si>
    <t>口座番号</t>
    <rPh sb="0" eb="4">
      <t>コウザバンゴウ</t>
    </rPh>
    <phoneticPr fontId="4"/>
  </si>
  <si>
    <t>※ □をクリックすると✓がつきます</t>
    <phoneticPr fontId="4"/>
  </si>
  <si>
    <t>口座名義</t>
    <rPh sb="0" eb="2">
      <t>コウザ</t>
    </rPh>
    <rPh sb="2" eb="4">
      <t>メイギ</t>
    </rPh>
    <phoneticPr fontId="4"/>
  </si>
  <si>
    <t>※（口座名義はカタカナでお願いします）</t>
    <phoneticPr fontId="4"/>
  </si>
  <si>
    <t>下記のとおりご請求致します</t>
    <rPh sb="0" eb="2">
      <t>カキ</t>
    </rPh>
    <rPh sb="7" eb="9">
      <t>セイキュウ</t>
    </rPh>
    <rPh sb="9" eb="10">
      <t>イタ</t>
    </rPh>
    <phoneticPr fontId="4"/>
  </si>
  <si>
    <t>前月請求金額</t>
    <rPh sb="0" eb="2">
      <t>ゼンゲツ</t>
    </rPh>
    <rPh sb="2" eb="4">
      <t>セイキュウ</t>
    </rPh>
    <rPh sb="4" eb="6">
      <t>キンガク</t>
    </rPh>
    <phoneticPr fontId="4"/>
  </si>
  <si>
    <t>当月入金額</t>
    <rPh sb="0" eb="2">
      <t>トウゲツ</t>
    </rPh>
    <rPh sb="2" eb="4">
      <t>ニュウキン</t>
    </rPh>
    <rPh sb="4" eb="5">
      <t>ガク</t>
    </rPh>
    <phoneticPr fontId="4"/>
  </si>
  <si>
    <t>当月繰越金額</t>
    <rPh sb="0" eb="2">
      <t>トウゲツ</t>
    </rPh>
    <rPh sb="2" eb="5">
      <t>クリコシキン</t>
    </rPh>
    <rPh sb="5" eb="6">
      <t>ガク</t>
    </rPh>
    <phoneticPr fontId="4"/>
  </si>
  <si>
    <t>当月税抜金額</t>
    <rPh sb="0" eb="2">
      <t>トウゲツ</t>
    </rPh>
    <rPh sb="2" eb="6">
      <t>ゼイヌキキンガク</t>
    </rPh>
    <phoneticPr fontId="4"/>
  </si>
  <si>
    <t>消費税</t>
    <rPh sb="0" eb="3">
      <t>ショウヒゼイ</t>
    </rPh>
    <phoneticPr fontId="4"/>
  </si>
  <si>
    <t>当月税込金額
（税込み）</t>
    <rPh sb="0" eb="2">
      <t>トウゲツ</t>
    </rPh>
    <rPh sb="2" eb="4">
      <t>ゼイコ</t>
    </rPh>
    <rPh sb="4" eb="6">
      <t>キンガク</t>
    </rPh>
    <rPh sb="8" eb="10">
      <t>ゼイコ</t>
    </rPh>
    <phoneticPr fontId="4"/>
  </si>
  <si>
    <t>合計金額</t>
    <rPh sb="0" eb="2">
      <t>ゴウケイ</t>
    </rPh>
    <rPh sb="2" eb="4">
      <t>キンガク</t>
    </rPh>
    <phoneticPr fontId="4"/>
  </si>
  <si>
    <t>○</t>
  </si>
  <si>
    <t>Endoten</t>
    <phoneticPr fontId="4"/>
  </si>
  <si>
    <t>〇〇〇〇〇</t>
    <phoneticPr fontId="4"/>
  </si>
  <si>
    <t>〇〇〇〇〇銀行</t>
    <rPh sb="5" eb="7">
      <t>ギンコウ</t>
    </rPh>
    <phoneticPr fontId="4"/>
  </si>
  <si>
    <t>〇〇〇　支店</t>
    <rPh sb="4" eb="6">
      <t>シテン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</si>
</sst>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\ #,##0_);[Red]\(&quot;¥&quot;#,##0\)"/>
    <numFmt numFmtId="177" formatCode="#,###"/>
    <numFmt numFmtId="178" formatCode="0_);[Red]\(0\)"/>
    <numFmt numFmtId="179" formatCode="0.00000"/>
    <numFmt numFmtId="180" formatCode="#"/>
  </numFmts>
  <fonts count="29">
    <font>
      <sz val="1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ＭＳ ゴシック"/>
      <family val="3"/>
      <charset val="128"/>
    </font>
    <font>
      <b/>
      <sz val="20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26"/>
      <name val="ＭＳ 明朝"/>
      <family val="1"/>
      <charset val="128"/>
    </font>
    <font>
      <b/>
      <sz val="24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theme="4"/>
      <name val="ＭＳ 明朝"/>
      <family val="1"/>
      <charset val="128"/>
    </font>
    <font>
      <sz val="9"/>
      <color theme="5" tint="0.79998168889431442"/>
      <name val="ＭＳ 明朝"/>
      <family val="1"/>
      <charset val="128"/>
    </font>
    <font>
      <b/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9"/>
      <color indexed="81"/>
      <name val="ＭＳ 明朝"/>
      <family val="1"/>
      <charset val="128"/>
    </font>
    <font>
      <b/>
      <sz val="10"/>
      <color indexed="8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u/>
      <sz val="20"/>
      <name val="ＭＳ 明朝"/>
      <family val="1"/>
      <charset val="128"/>
    </font>
    <font>
      <b/>
      <sz val="14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hair">
        <color rgb="FFFFC000"/>
      </right>
      <top style="thin">
        <color rgb="FF0070C0"/>
      </top>
      <bottom/>
      <diagonal/>
    </border>
    <border>
      <left style="hair">
        <color rgb="FFFFC000"/>
      </left>
      <right style="hair">
        <color rgb="FFFFC000"/>
      </right>
      <top style="thin">
        <color rgb="FF0070C0"/>
      </top>
      <bottom/>
      <diagonal/>
    </border>
    <border>
      <left style="hair">
        <color rgb="FFFFC00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hair">
        <color rgb="FFFFC000"/>
      </right>
      <top/>
      <bottom/>
      <diagonal/>
    </border>
    <border>
      <left style="hair">
        <color rgb="FFFFC000"/>
      </left>
      <right style="hair">
        <color rgb="FFFFC000"/>
      </right>
      <top/>
      <bottom/>
      <diagonal/>
    </border>
    <border>
      <left style="hair">
        <color rgb="FFFFC00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hair">
        <color rgb="FFFFC000"/>
      </right>
      <top/>
      <bottom style="thin">
        <color rgb="FF0070C0"/>
      </bottom>
      <diagonal/>
    </border>
    <border>
      <left style="hair">
        <color rgb="FFFFC000"/>
      </left>
      <right style="hair">
        <color rgb="FFFFC000"/>
      </right>
      <top/>
      <bottom style="thin">
        <color rgb="FF0070C0"/>
      </bottom>
      <diagonal/>
    </border>
    <border>
      <left style="hair">
        <color rgb="FFFFC000"/>
      </left>
      <right style="thin">
        <color rgb="FF0070C0"/>
      </right>
      <top/>
      <bottom style="thin">
        <color rgb="FF0070C0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4" borderId="0" xfId="0" applyFont="1" applyFill="1"/>
    <xf numFmtId="0" fontId="18" fillId="0" borderId="0" xfId="0" applyFont="1" applyAlignment="1" applyProtection="1">
      <alignment vertical="center"/>
      <protection locked="0"/>
    </xf>
    <xf numFmtId="0" fontId="5" fillId="4" borderId="0" xfId="0" applyFont="1" applyFill="1" applyProtection="1"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11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5" fillId="0" borderId="0" xfId="0" applyFont="1"/>
    <xf numFmtId="0" fontId="19" fillId="0" borderId="0" xfId="0" applyFont="1" applyAlignment="1">
      <alignment horizontal="left" inden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6" fillId="0" borderId="0" xfId="0" applyFont="1"/>
    <xf numFmtId="0" fontId="13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left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5" fillId="4" borderId="69" xfId="1" applyNumberFormat="1" applyFont="1" applyFill="1" applyBorder="1" applyAlignment="1" applyProtection="1">
      <alignment horizontal="center" vertical="center"/>
    </xf>
    <xf numFmtId="9" fontId="5" fillId="4" borderId="73" xfId="1" applyFont="1" applyFill="1" applyBorder="1" applyAlignment="1" applyProtection="1">
      <alignment horizontal="center"/>
    </xf>
    <xf numFmtId="49" fontId="5" fillId="5" borderId="74" xfId="0" applyNumberFormat="1" applyFont="1" applyFill="1" applyBorder="1" applyAlignment="1">
      <alignment horizontal="center"/>
    </xf>
    <xf numFmtId="178" fontId="5" fillId="5" borderId="75" xfId="0" applyNumberFormat="1" applyFont="1" applyFill="1" applyBorder="1"/>
    <xf numFmtId="9" fontId="5" fillId="4" borderId="76" xfId="1" applyFont="1" applyFill="1" applyBorder="1" applyAlignment="1" applyProtection="1">
      <alignment horizontal="center"/>
    </xf>
    <xf numFmtId="0" fontId="5" fillId="0" borderId="0" xfId="0" applyFont="1" applyAlignment="1">
      <alignment vertical="center"/>
    </xf>
    <xf numFmtId="49" fontId="5" fillId="5" borderId="7" xfId="0" applyNumberFormat="1" applyFont="1" applyFill="1" applyBorder="1" applyAlignment="1">
      <alignment horizontal="center"/>
    </xf>
    <xf numFmtId="9" fontId="5" fillId="4" borderId="77" xfId="1" applyFont="1" applyFill="1" applyBorder="1" applyAlignment="1" applyProtection="1">
      <alignment horizontal="center"/>
    </xf>
    <xf numFmtId="0" fontId="5" fillId="4" borderId="78" xfId="0" applyFont="1" applyFill="1" applyBorder="1" applyAlignment="1">
      <alignment horizontal="center"/>
    </xf>
    <xf numFmtId="49" fontId="5" fillId="4" borderId="13" xfId="0" applyNumberFormat="1" applyFont="1" applyFill="1" applyBorder="1" applyAlignment="1">
      <alignment horizontal="center"/>
    </xf>
    <xf numFmtId="178" fontId="5" fillId="4" borderId="15" xfId="0" applyNumberFormat="1" applyFont="1" applyFill="1" applyBorder="1"/>
    <xf numFmtId="178" fontId="5" fillId="4" borderId="79" xfId="0" applyNumberFormat="1" applyFont="1" applyFill="1" applyBorder="1"/>
    <xf numFmtId="179" fontId="21" fillId="4" borderId="0" xfId="0" applyNumberFormat="1" applyFont="1" applyFill="1"/>
    <xf numFmtId="49" fontId="5" fillId="4" borderId="0" xfId="0" applyNumberFormat="1" applyFont="1" applyFill="1"/>
    <xf numFmtId="178" fontId="5" fillId="4" borderId="0" xfId="0" applyNumberFormat="1" applyFont="1" applyFill="1"/>
    <xf numFmtId="179" fontId="15" fillId="4" borderId="80" xfId="0" applyNumberFormat="1" applyFont="1" applyFill="1" applyBorder="1" applyAlignment="1">
      <alignment horizontal="center" vertical="center"/>
    </xf>
    <xf numFmtId="179" fontId="5" fillId="4" borderId="0" xfId="0" applyNumberFormat="1" applyFont="1" applyFill="1"/>
    <xf numFmtId="0" fontId="5" fillId="4" borderId="8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176" fontId="26" fillId="3" borderId="0" xfId="0" applyNumberFormat="1" applyFont="1" applyFill="1" applyAlignment="1">
      <alignment vertical="center"/>
    </xf>
    <xf numFmtId="0" fontId="6" fillId="3" borderId="107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6" fillId="3" borderId="92" xfId="0" applyFont="1" applyFill="1" applyBorder="1" applyAlignment="1">
      <alignment horizontal="center" vertical="center" shrinkToFit="1"/>
    </xf>
    <xf numFmtId="0" fontId="6" fillId="3" borderId="109" xfId="0" applyFont="1" applyFill="1" applyBorder="1" applyAlignment="1">
      <alignment horizontal="center" vertical="center" shrinkToFit="1"/>
    </xf>
    <xf numFmtId="0" fontId="6" fillId="3" borderId="39" xfId="0" applyFont="1" applyFill="1" applyBorder="1" applyAlignment="1">
      <alignment horizontal="center" vertical="center" shrinkToFit="1"/>
    </xf>
    <xf numFmtId="0" fontId="6" fillId="3" borderId="110" xfId="0" applyFont="1" applyFill="1" applyBorder="1" applyAlignment="1">
      <alignment horizontal="center" vertical="center" shrinkToFit="1"/>
    </xf>
    <xf numFmtId="176" fontId="26" fillId="3" borderId="19" xfId="0" applyNumberFormat="1" applyFont="1" applyFill="1" applyBorder="1" applyAlignment="1">
      <alignment horizontal="center" vertical="center" shrinkToFit="1"/>
    </xf>
    <xf numFmtId="176" fontId="26" fillId="3" borderId="108" xfId="0" applyNumberFormat="1" applyFont="1" applyFill="1" applyBorder="1" applyAlignment="1">
      <alignment horizontal="center" vertical="center" shrinkToFit="1"/>
    </xf>
    <xf numFmtId="176" fontId="26" fillId="3" borderId="39" xfId="0" applyNumberFormat="1" applyFont="1" applyFill="1" applyBorder="1" applyAlignment="1">
      <alignment horizontal="center" vertical="center" shrinkToFit="1"/>
    </xf>
    <xf numFmtId="176" fontId="26" fillId="3" borderId="111" xfId="0" applyNumberFormat="1" applyFont="1" applyFill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176" fontId="26" fillId="6" borderId="7" xfId="0" applyNumberFormat="1" applyFont="1" applyFill="1" applyBorder="1" applyAlignment="1" applyProtection="1">
      <alignment horizontal="center" vertical="center"/>
      <protection locked="0"/>
    </xf>
    <xf numFmtId="176" fontId="26" fillId="6" borderId="8" xfId="0" applyNumberFormat="1" applyFont="1" applyFill="1" applyBorder="1" applyAlignment="1" applyProtection="1">
      <alignment horizontal="center" vertical="center"/>
      <protection locked="0"/>
    </xf>
    <xf numFmtId="176" fontId="26" fillId="6" borderId="13" xfId="0" applyNumberFormat="1" applyFont="1" applyFill="1" applyBorder="1" applyAlignment="1" applyProtection="1">
      <alignment horizontal="center" vertical="center"/>
      <protection locked="0"/>
    </xf>
    <xf numFmtId="176" fontId="26" fillId="6" borderId="14" xfId="0" applyNumberFormat="1" applyFont="1" applyFill="1" applyBorder="1" applyAlignment="1" applyProtection="1">
      <alignment horizontal="center" vertical="center"/>
      <protection locked="0"/>
    </xf>
    <xf numFmtId="176" fontId="26" fillId="2" borderId="8" xfId="0" applyNumberFormat="1" applyFont="1" applyFill="1" applyBorder="1" applyAlignment="1" applyProtection="1">
      <alignment horizontal="center" vertical="center"/>
      <protection locked="0"/>
    </xf>
    <xf numFmtId="176" fontId="26" fillId="2" borderId="14" xfId="0" applyNumberFormat="1" applyFont="1" applyFill="1" applyBorder="1" applyAlignment="1" applyProtection="1">
      <alignment horizontal="center" vertical="center"/>
      <protection locked="0"/>
    </xf>
    <xf numFmtId="176" fontId="26" fillId="3" borderId="8" xfId="0" applyNumberFormat="1" applyFont="1" applyFill="1" applyBorder="1" applyAlignment="1">
      <alignment horizontal="center" vertical="center"/>
    </xf>
    <xf numFmtId="176" fontId="26" fillId="3" borderId="14" xfId="0" applyNumberFormat="1" applyFont="1" applyFill="1" applyBorder="1" applyAlignment="1">
      <alignment horizontal="center" vertical="center"/>
    </xf>
    <xf numFmtId="0" fontId="26" fillId="3" borderId="103" xfId="0" applyFont="1" applyFill="1" applyBorder="1" applyAlignment="1">
      <alignment horizontal="center" vertical="center" shrinkToFit="1"/>
    </xf>
    <xf numFmtId="0" fontId="26" fillId="3" borderId="104" xfId="0" applyFont="1" applyFill="1" applyBorder="1" applyAlignment="1">
      <alignment horizontal="center" vertical="center" shrinkToFit="1"/>
    </xf>
    <xf numFmtId="0" fontId="26" fillId="3" borderId="105" xfId="0" applyFont="1" applyFill="1" applyBorder="1" applyAlignment="1">
      <alignment horizontal="center" vertical="center" shrinkToFit="1"/>
    </xf>
    <xf numFmtId="0" fontId="26" fillId="3" borderId="107" xfId="0" applyFont="1" applyFill="1" applyBorder="1" applyAlignment="1">
      <alignment horizontal="center" vertical="center" shrinkToFit="1"/>
    </xf>
    <xf numFmtId="0" fontId="26" fillId="3" borderId="19" xfId="0" applyFont="1" applyFill="1" applyBorder="1" applyAlignment="1">
      <alignment horizontal="center" vertical="center" shrinkToFit="1"/>
    </xf>
    <xf numFmtId="0" fontId="26" fillId="3" borderId="92" xfId="0" applyFont="1" applyFill="1" applyBorder="1" applyAlignment="1">
      <alignment horizontal="center" vertical="center" shrinkToFit="1"/>
    </xf>
    <xf numFmtId="176" fontId="26" fillId="3" borderId="104" xfId="0" applyNumberFormat="1" applyFont="1" applyFill="1" applyBorder="1" applyAlignment="1">
      <alignment horizontal="center" vertical="center" shrinkToFit="1"/>
    </xf>
    <xf numFmtId="176" fontId="26" fillId="3" borderId="106" xfId="0" applyNumberFormat="1" applyFont="1" applyFill="1" applyBorder="1" applyAlignment="1">
      <alignment horizontal="center" vertical="center" shrinkToFit="1"/>
    </xf>
    <xf numFmtId="176" fontId="26" fillId="3" borderId="9" xfId="0" applyNumberFormat="1" applyFont="1" applyFill="1" applyBorder="1" applyAlignment="1">
      <alignment horizontal="center" vertical="center"/>
    </xf>
    <xf numFmtId="176" fontId="26" fillId="3" borderId="15" xfId="0" applyNumberFormat="1" applyFont="1" applyFill="1" applyBorder="1" applyAlignment="1">
      <alignment horizontal="center" vertical="center"/>
    </xf>
    <xf numFmtId="0" fontId="9" fillId="6" borderId="89" xfId="0" applyFont="1" applyFill="1" applyBorder="1" applyAlignment="1" applyProtection="1">
      <alignment horizontal="center" vertical="center"/>
      <protection locked="0"/>
    </xf>
    <xf numFmtId="0" fontId="9" fillId="6" borderId="102" xfId="0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180" fontId="25" fillId="6" borderId="89" xfId="0" applyNumberFormat="1" applyFont="1" applyFill="1" applyBorder="1" applyAlignment="1" applyProtection="1">
      <alignment horizontal="center" vertical="center"/>
      <protection locked="0"/>
    </xf>
    <xf numFmtId="180" fontId="25" fillId="6" borderId="90" xfId="0" applyNumberFormat="1" applyFont="1" applyFill="1" applyBorder="1" applyAlignment="1" applyProtection="1">
      <alignment horizontal="center" vertical="center"/>
      <protection locked="0"/>
    </xf>
    <xf numFmtId="0" fontId="11" fillId="0" borderId="9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97" xfId="0" applyFont="1" applyBorder="1" applyAlignment="1">
      <alignment horizontal="center" vertical="center"/>
    </xf>
    <xf numFmtId="0" fontId="11" fillId="0" borderId="9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99" xfId="0" applyFont="1" applyBorder="1" applyAlignment="1">
      <alignment horizontal="center" vertical="center"/>
    </xf>
    <xf numFmtId="0" fontId="25" fillId="0" borderId="88" xfId="0" applyFont="1" applyBorder="1" applyAlignment="1">
      <alignment horizontal="center" vertical="center" shrinkToFit="1"/>
    </xf>
    <xf numFmtId="0" fontId="25" fillId="0" borderId="89" xfId="0" applyFont="1" applyBorder="1" applyAlignment="1">
      <alignment horizontal="center" vertical="center" shrinkToFit="1"/>
    </xf>
    <xf numFmtId="0" fontId="11" fillId="0" borderId="9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180" fontId="25" fillId="6" borderId="96" xfId="0" applyNumberFormat="1" applyFont="1" applyFill="1" applyBorder="1" applyAlignment="1" applyProtection="1">
      <alignment horizontal="center" vertical="center"/>
      <protection locked="0"/>
    </xf>
    <xf numFmtId="180" fontId="25" fillId="6" borderId="0" xfId="0" applyNumberFormat="1" applyFont="1" applyFill="1" applyAlignment="1" applyProtection="1">
      <alignment horizontal="center" vertical="center"/>
      <protection locked="0"/>
    </xf>
    <xf numFmtId="180" fontId="25" fillId="6" borderId="18" xfId="0" applyNumberFormat="1" applyFont="1" applyFill="1" applyBorder="1" applyAlignment="1" applyProtection="1">
      <alignment horizontal="center" vertical="center"/>
      <protection locked="0"/>
    </xf>
    <xf numFmtId="180" fontId="25" fillId="6" borderId="98" xfId="0" applyNumberFormat="1" applyFont="1" applyFill="1" applyBorder="1" applyAlignment="1" applyProtection="1">
      <alignment horizontal="center" vertical="center"/>
      <protection locked="0"/>
    </xf>
    <xf numFmtId="180" fontId="25" fillId="6" borderId="17" xfId="0" applyNumberFormat="1" applyFont="1" applyFill="1" applyBorder="1" applyAlignment="1" applyProtection="1">
      <alignment horizontal="center" vertical="center"/>
      <protection locked="0"/>
    </xf>
    <xf numFmtId="180" fontId="25" fillId="6" borderId="20" xfId="0" applyNumberFormat="1" applyFont="1" applyFill="1" applyBorder="1" applyAlignment="1" applyProtection="1">
      <alignment horizontal="center" vertical="center"/>
      <protection locked="0"/>
    </xf>
    <xf numFmtId="0" fontId="25" fillId="0" borderId="10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97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01" xfId="0" applyFont="1" applyBorder="1" applyAlignment="1">
      <alignment horizontal="center" vertical="center" wrapText="1"/>
    </xf>
    <xf numFmtId="0" fontId="9" fillId="0" borderId="89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25" fillId="0" borderId="88" xfId="0" applyFont="1" applyBorder="1" applyAlignment="1">
      <alignment horizontal="center" vertical="center"/>
    </xf>
    <xf numFmtId="0" fontId="25" fillId="0" borderId="89" xfId="0" applyFont="1" applyBorder="1" applyAlignment="1">
      <alignment horizontal="center" vertical="center"/>
    </xf>
    <xf numFmtId="0" fontId="5" fillId="0" borderId="89" xfId="0" applyFont="1" applyBorder="1" applyAlignment="1">
      <alignment horizontal="left" vertical="center"/>
    </xf>
    <xf numFmtId="0" fontId="5" fillId="0" borderId="91" xfId="0" applyFont="1" applyBorder="1" applyAlignment="1">
      <alignment horizontal="left" vertical="center"/>
    </xf>
    <xf numFmtId="0" fontId="5" fillId="0" borderId="93" xfId="0" applyFont="1" applyBorder="1" applyAlignment="1">
      <alignment horizontal="left" vertical="center"/>
    </xf>
    <xf numFmtId="0" fontId="5" fillId="0" borderId="94" xfId="0" applyFont="1" applyBorder="1" applyAlignment="1">
      <alignment horizontal="left" vertical="center"/>
    </xf>
    <xf numFmtId="0" fontId="5" fillId="0" borderId="92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92" xfId="0" applyFont="1" applyBorder="1" applyAlignment="1">
      <alignment horizontal="left" vertical="center"/>
    </xf>
    <xf numFmtId="0" fontId="5" fillId="0" borderId="95" xfId="0" applyFont="1" applyBorder="1" applyAlignment="1">
      <alignment horizontal="left" vertical="center"/>
    </xf>
    <xf numFmtId="180" fontId="6" fillId="0" borderId="5" xfId="0" applyNumberFormat="1" applyFont="1" applyBorder="1" applyAlignment="1" applyProtection="1">
      <alignment horizontal="center" vertical="center"/>
      <protection locked="0"/>
    </xf>
    <xf numFmtId="180" fontId="6" fillId="0" borderId="11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5" fillId="0" borderId="82" xfId="0" applyFont="1" applyBorder="1" applyAlignment="1">
      <alignment horizontal="center" vertical="center" shrinkToFit="1"/>
    </xf>
    <xf numFmtId="0" fontId="25" fillId="0" borderId="83" xfId="0" applyFont="1" applyBorder="1" applyAlignment="1">
      <alignment horizontal="center" vertical="center" shrinkToFit="1"/>
    </xf>
    <xf numFmtId="0" fontId="25" fillId="0" borderId="85" xfId="0" applyFont="1" applyBorder="1" applyAlignment="1">
      <alignment horizontal="center" vertical="center" shrinkToFit="1"/>
    </xf>
    <xf numFmtId="0" fontId="25" fillId="0" borderId="86" xfId="0" applyFont="1" applyBorder="1" applyAlignment="1">
      <alignment horizontal="center" vertical="center" shrinkToFit="1"/>
    </xf>
    <xf numFmtId="180" fontId="25" fillId="6" borderId="83" xfId="0" applyNumberFormat="1" applyFont="1" applyFill="1" applyBorder="1" applyAlignment="1" applyProtection="1">
      <alignment horizontal="center" vertical="center"/>
      <protection locked="0"/>
    </xf>
    <xf numFmtId="180" fontId="25" fillId="6" borderId="84" xfId="0" applyNumberFormat="1" applyFont="1" applyFill="1" applyBorder="1" applyAlignment="1" applyProtection="1">
      <alignment horizontal="center" vertical="center"/>
      <protection locked="0"/>
    </xf>
    <xf numFmtId="180" fontId="25" fillId="6" borderId="86" xfId="0" applyNumberFormat="1" applyFont="1" applyFill="1" applyBorder="1" applyAlignment="1" applyProtection="1">
      <alignment horizontal="center" vertical="center"/>
      <protection locked="0"/>
    </xf>
    <xf numFmtId="180" fontId="25" fillId="6" borderId="87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5" fillId="4" borderId="70" xfId="0" applyFont="1" applyFill="1" applyBorder="1" applyAlignment="1">
      <alignment horizontal="center" vertical="center"/>
    </xf>
    <xf numFmtId="0" fontId="5" fillId="4" borderId="71" xfId="0" applyFont="1" applyFill="1" applyBorder="1" applyAlignment="1">
      <alignment horizontal="center" vertical="center"/>
    </xf>
    <xf numFmtId="0" fontId="5" fillId="4" borderId="72" xfId="0" applyFont="1" applyFill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77" fontId="15" fillId="3" borderId="51" xfId="0" applyNumberFormat="1" applyFont="1" applyFill="1" applyBorder="1" applyAlignment="1">
      <alignment horizontal="center" vertical="center"/>
    </xf>
    <xf numFmtId="177" fontId="15" fillId="3" borderId="50" xfId="0" applyNumberFormat="1" applyFont="1" applyFill="1" applyBorder="1" applyAlignment="1">
      <alignment horizontal="center" vertical="center"/>
    </xf>
    <xf numFmtId="177" fontId="15" fillId="3" borderId="52" xfId="0" applyNumberFormat="1" applyFont="1" applyFill="1" applyBorder="1" applyAlignment="1">
      <alignment horizontal="center" vertical="center"/>
    </xf>
    <xf numFmtId="177" fontId="15" fillId="3" borderId="68" xfId="0" applyNumberFormat="1" applyFont="1" applyFill="1" applyBorder="1" applyAlignment="1">
      <alignment horizontal="center" vertical="center"/>
    </xf>
    <xf numFmtId="177" fontId="15" fillId="3" borderId="11" xfId="0" applyNumberFormat="1" applyFont="1" applyFill="1" applyBorder="1" applyAlignment="1">
      <alignment horizontal="center" vertical="center"/>
    </xf>
    <xf numFmtId="177" fontId="15" fillId="3" borderId="67" xfId="0" applyNumberFormat="1" applyFont="1" applyFill="1" applyBorder="1" applyAlignment="1">
      <alignment horizontal="center" vertical="center"/>
    </xf>
    <xf numFmtId="177" fontId="15" fillId="3" borderId="66" xfId="0" applyNumberFormat="1" applyFont="1" applyFill="1" applyBorder="1" applyAlignment="1">
      <alignment horizontal="center" vertical="center"/>
    </xf>
    <xf numFmtId="177" fontId="15" fillId="3" borderId="12" xfId="0" applyNumberFormat="1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0" fontId="15" fillId="3" borderId="62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177" fontId="15" fillId="3" borderId="8" xfId="0" applyNumberFormat="1" applyFont="1" applyFill="1" applyBorder="1" applyAlignment="1">
      <alignment horizontal="center" vertical="center"/>
    </xf>
    <xf numFmtId="177" fontId="15" fillId="3" borderId="53" xfId="0" applyNumberFormat="1" applyFont="1" applyFill="1" applyBorder="1" applyAlignment="1">
      <alignment horizontal="center" vertical="center"/>
    </xf>
    <xf numFmtId="177" fontId="15" fillId="3" borderId="9" xfId="0" applyNumberFormat="1" applyFont="1" applyFill="1" applyBorder="1" applyAlignment="1">
      <alignment horizontal="center" vertical="center"/>
    </xf>
    <xf numFmtId="177" fontId="15" fillId="3" borderId="54" xfId="0" applyNumberFormat="1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0" fontId="15" fillId="3" borderId="63" xfId="0" applyFont="1" applyFill="1" applyBorder="1" applyAlignment="1">
      <alignment horizontal="center" vertical="center"/>
    </xf>
    <xf numFmtId="0" fontId="15" fillId="3" borderId="64" xfId="0" applyFont="1" applyFill="1" applyBorder="1" applyAlignment="1">
      <alignment horizontal="center" vertical="center"/>
    </xf>
    <xf numFmtId="0" fontId="15" fillId="3" borderId="65" xfId="0" applyFont="1" applyFill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56" fontId="15" fillId="2" borderId="49" xfId="0" applyNumberFormat="1" applyFont="1" applyFill="1" applyBorder="1" applyAlignment="1" applyProtection="1">
      <alignment horizontal="center" vertical="center"/>
      <protection locked="0"/>
    </xf>
    <xf numFmtId="0" fontId="15" fillId="2" borderId="50" xfId="0" applyFont="1" applyFill="1" applyBorder="1" applyAlignment="1" applyProtection="1">
      <alignment horizontal="center" vertical="center"/>
      <protection locked="0"/>
    </xf>
    <xf numFmtId="0" fontId="15" fillId="2" borderId="45" xfId="0" applyFont="1" applyFill="1" applyBorder="1" applyAlignment="1" applyProtection="1">
      <alignment horizontal="center" vertical="center"/>
      <protection locked="0"/>
    </xf>
    <xf numFmtId="0" fontId="15" fillId="2" borderId="46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 wrapText="1" shrinkToFit="1"/>
      <protection locked="0"/>
    </xf>
    <xf numFmtId="177" fontId="15" fillId="2" borderId="8" xfId="0" applyNumberFormat="1" applyFont="1" applyFill="1" applyBorder="1" applyAlignment="1" applyProtection="1">
      <alignment horizontal="center" vertical="center" wrapText="1" shrinkToFit="1"/>
      <protection locked="0"/>
    </xf>
    <xf numFmtId="9" fontId="15" fillId="2" borderId="8" xfId="0" applyNumberFormat="1" applyFont="1" applyFill="1" applyBorder="1" applyAlignment="1" applyProtection="1">
      <alignment horizontal="center" vertical="center"/>
      <protection locked="0"/>
    </xf>
    <xf numFmtId="177" fontId="15" fillId="3" borderId="47" xfId="0" applyNumberFormat="1" applyFont="1" applyFill="1" applyBorder="1" applyAlignment="1">
      <alignment horizontal="center" vertical="center"/>
    </xf>
    <xf numFmtId="177" fontId="15" fillId="3" borderId="46" xfId="0" applyNumberFormat="1" applyFont="1" applyFill="1" applyBorder="1" applyAlignment="1">
      <alignment horizontal="center" vertical="center"/>
    </xf>
    <xf numFmtId="177" fontId="15" fillId="3" borderId="4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2" xfId="0" applyFont="1" applyBorder="1" applyAlignment="1">
      <alignment horizontal="center" vertical="center" wrapText="1" shrinkToFit="1"/>
    </xf>
    <xf numFmtId="0" fontId="15" fillId="0" borderId="43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44" xfId="0" applyFont="1" applyBorder="1" applyAlignment="1">
      <alignment horizontal="center" vertical="center" wrapText="1" shrinkToFit="1"/>
    </xf>
    <xf numFmtId="0" fontId="15" fillId="0" borderId="47" xfId="0" applyFont="1" applyBorder="1" applyAlignment="1">
      <alignment horizontal="center" vertical="center" wrapText="1" shrinkToFit="1"/>
    </xf>
    <xf numFmtId="0" fontId="15" fillId="0" borderId="46" xfId="0" applyFont="1" applyBorder="1" applyAlignment="1">
      <alignment horizontal="center" vertical="center" wrapText="1" shrinkToFit="1"/>
    </xf>
    <xf numFmtId="0" fontId="15" fillId="0" borderId="48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49" fontId="5" fillId="0" borderId="39" xfId="0" applyNumberFormat="1" applyFon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40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 applyProtection="1">
      <alignment horizontal="center" vertical="center"/>
      <protection locked="0"/>
    </xf>
    <xf numFmtId="176" fontId="7" fillId="3" borderId="0" xfId="0" applyNumberFormat="1" applyFont="1" applyFill="1" applyAlignment="1">
      <alignment horizontal="center" vertical="center" shrinkToFit="1"/>
    </xf>
    <xf numFmtId="176" fontId="7" fillId="3" borderId="24" xfId="0" applyNumberFormat="1" applyFont="1" applyFill="1" applyBorder="1" applyAlignment="1">
      <alignment horizontal="center" vertical="center" shrinkToFit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shrinkToFit="1"/>
      <protection locked="0"/>
    </xf>
    <xf numFmtId="0" fontId="5" fillId="3" borderId="112" xfId="0" applyFont="1" applyFill="1" applyBorder="1" applyAlignment="1">
      <alignment horizontal="center" vertical="center" shrinkToFit="1"/>
    </xf>
    <xf numFmtId="0" fontId="5" fillId="3" borderId="22" xfId="0" applyFont="1" applyFill="1" applyBorder="1" applyAlignment="1">
      <alignment horizontal="center" vertical="center" shrinkToFit="1"/>
    </xf>
    <xf numFmtId="0" fontId="5" fillId="3" borderId="95" xfId="0" applyFont="1" applyFill="1" applyBorder="1" applyAlignment="1">
      <alignment horizontal="center" vertical="center" shrinkToFit="1"/>
    </xf>
    <xf numFmtId="0" fontId="5" fillId="3" borderId="43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97" xfId="0" applyFont="1" applyFill="1" applyBorder="1" applyAlignment="1">
      <alignment horizontal="center" vertical="center" shrinkToFit="1"/>
    </xf>
    <xf numFmtId="0" fontId="5" fillId="3" borderId="68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01" xfId="0" applyFont="1" applyFill="1" applyBorder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19</xdr:row>
          <xdr:rowOff>9525</xdr:rowOff>
        </xdr:from>
        <xdr:to>
          <xdr:col>36</xdr:col>
          <xdr:colOff>133350</xdr:colOff>
          <xdr:row>20</xdr:row>
          <xdr:rowOff>123825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19</xdr:row>
          <xdr:rowOff>9525</xdr:rowOff>
        </xdr:from>
        <xdr:to>
          <xdr:col>45</xdr:col>
          <xdr:colOff>133350</xdr:colOff>
          <xdr:row>20</xdr:row>
          <xdr:rowOff>123825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12</xdr:row>
          <xdr:rowOff>19050</xdr:rowOff>
        </xdr:from>
        <xdr:to>
          <xdr:col>32</xdr:col>
          <xdr:colOff>47625</xdr:colOff>
          <xdr:row>14</xdr:row>
          <xdr:rowOff>95250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19</xdr:row>
          <xdr:rowOff>9525</xdr:rowOff>
        </xdr:from>
        <xdr:to>
          <xdr:col>36</xdr:col>
          <xdr:colOff>133350</xdr:colOff>
          <xdr:row>20</xdr:row>
          <xdr:rowOff>123825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19</xdr:row>
          <xdr:rowOff>9525</xdr:rowOff>
        </xdr:from>
        <xdr:to>
          <xdr:col>45</xdr:col>
          <xdr:colOff>133350</xdr:colOff>
          <xdr:row>20</xdr:row>
          <xdr:rowOff>123825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114300</xdr:colOff>
      <xdr:row>12</xdr:row>
      <xdr:rowOff>19050</xdr:rowOff>
    </xdr:from>
    <xdr:to>
      <xdr:col>32</xdr:col>
      <xdr:colOff>47625</xdr:colOff>
      <xdr:row>14</xdr:row>
      <xdr:rowOff>95250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チェック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6EBF-CC4C-407B-B320-57DE33DCF673}">
  <sheetPr>
    <tabColor rgb="FF0070C0"/>
  </sheetPr>
  <dimension ref="A1:DU100"/>
  <sheetViews>
    <sheetView tabSelected="1" view="pageBreakPreview" zoomScaleNormal="100" zoomScaleSheetLayoutView="100" workbookViewId="0">
      <selection activeCell="C11" sqref="C11:X27"/>
    </sheetView>
  </sheetViews>
  <sheetFormatPr defaultRowHeight="13.5"/>
  <cols>
    <col min="1" max="2" width="2.25" style="13" customWidth="1"/>
    <col min="3" max="10" width="2.125" style="13" customWidth="1"/>
    <col min="11" max="13" width="2.25" style="13" customWidth="1"/>
    <col min="14" max="24" width="2.125" style="13" customWidth="1"/>
    <col min="25" max="26" width="2.25" style="13" customWidth="1"/>
    <col min="27" max="68" width="2.125" style="13" customWidth="1"/>
    <col min="69" max="69" width="9" style="10"/>
    <col min="70" max="125" width="2.5" style="10" customWidth="1"/>
    <col min="126" max="141" width="2.5" customWidth="1"/>
  </cols>
  <sheetData>
    <row r="1" spans="1:72" s="13" customFormat="1" ht="10.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50" t="s">
        <v>1</v>
      </c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2"/>
      <c r="AS1" s="12"/>
      <c r="AT1" s="12"/>
      <c r="AU1" s="12"/>
      <c r="AV1" s="12"/>
      <c r="AW1" s="159" t="s">
        <v>2</v>
      </c>
      <c r="AX1" s="160"/>
      <c r="AY1" s="160"/>
      <c r="AZ1" s="160"/>
      <c r="BA1" s="160"/>
      <c r="BB1" s="135">
        <f>内訳!BB1</f>
        <v>0</v>
      </c>
      <c r="BC1" s="135"/>
      <c r="BD1" s="135"/>
      <c r="BE1" s="137" t="s">
        <v>4</v>
      </c>
      <c r="BF1" s="137"/>
      <c r="BG1" s="135">
        <f>内訳!BG1</f>
        <v>0</v>
      </c>
      <c r="BH1" s="135"/>
      <c r="BI1" s="135"/>
      <c r="BJ1" s="137" t="s">
        <v>6</v>
      </c>
      <c r="BK1" s="137"/>
      <c r="BL1" s="135">
        <f>内訳!BL1</f>
        <v>0</v>
      </c>
      <c r="BM1" s="135"/>
      <c r="BN1" s="135"/>
      <c r="BO1" s="137" t="s">
        <v>8</v>
      </c>
      <c r="BP1" s="138"/>
    </row>
    <row r="2" spans="1:72" s="13" customFormat="1" ht="10.5" customHeight="1" thickBot="1"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53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5"/>
      <c r="AS2" s="12"/>
      <c r="AT2" s="12"/>
      <c r="AU2" s="12"/>
      <c r="AV2" s="12"/>
      <c r="AW2" s="161"/>
      <c r="AX2" s="162"/>
      <c r="AY2" s="162"/>
      <c r="AZ2" s="162"/>
      <c r="BA2" s="162"/>
      <c r="BB2" s="136"/>
      <c r="BC2" s="136"/>
      <c r="BD2" s="136"/>
      <c r="BE2" s="139"/>
      <c r="BF2" s="139"/>
      <c r="BG2" s="136"/>
      <c r="BH2" s="136"/>
      <c r="BI2" s="136"/>
      <c r="BJ2" s="139"/>
      <c r="BK2" s="139"/>
      <c r="BL2" s="136"/>
      <c r="BM2" s="136"/>
      <c r="BN2" s="136"/>
      <c r="BO2" s="139"/>
      <c r="BP2" s="140"/>
    </row>
    <row r="3" spans="1:72" s="13" customFormat="1" ht="10.5" customHeight="1">
      <c r="N3" s="12"/>
      <c r="Y3" s="153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5"/>
      <c r="BR3" s="46"/>
      <c r="BS3" s="46"/>
      <c r="BT3" s="46"/>
    </row>
    <row r="4" spans="1:72" s="13" customFormat="1" ht="10.5" customHeight="1" thickBot="1">
      <c r="N4" s="12"/>
      <c r="Y4" s="156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8"/>
      <c r="BR4" s="46"/>
      <c r="BS4" s="46"/>
      <c r="BT4" s="46"/>
    </row>
    <row r="5" spans="1:72" s="13" customFormat="1" ht="9" customHeight="1"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12"/>
      <c r="AQ5" s="17"/>
      <c r="BR5" s="46"/>
      <c r="BS5" s="46"/>
      <c r="BT5" s="46"/>
    </row>
    <row r="6" spans="1:72" s="13" customFormat="1" ht="9" customHeight="1"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12"/>
      <c r="AQ6" s="17"/>
      <c r="BR6" s="46"/>
      <c r="BS6" s="46"/>
      <c r="BT6" s="46"/>
    </row>
    <row r="7" spans="1:72" s="13" customFormat="1" ht="9" customHeight="1" thickBot="1"/>
    <row r="8" spans="1:72" s="13" customFormat="1" ht="10.5" customHeight="1">
      <c r="AA8" s="141" t="s">
        <v>78</v>
      </c>
      <c r="AB8" s="142"/>
      <c r="AC8" s="142"/>
      <c r="AD8" s="142"/>
      <c r="AE8" s="142"/>
      <c r="AF8" s="142"/>
      <c r="AG8" s="145">
        <f>内訳!AW8</f>
        <v>0</v>
      </c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6"/>
    </row>
    <row r="9" spans="1:72" s="13" customFormat="1" ht="10.5" customHeight="1">
      <c r="AA9" s="143"/>
      <c r="AB9" s="144"/>
      <c r="AC9" s="144"/>
      <c r="AD9" s="144"/>
      <c r="AE9" s="144"/>
      <c r="AF9" s="144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8"/>
    </row>
    <row r="10" spans="1:72" s="13" customFormat="1" ht="10.5" customHeight="1">
      <c r="AA10" s="99"/>
      <c r="AB10" s="100"/>
      <c r="AC10" s="100"/>
      <c r="AD10" s="100"/>
      <c r="AE10" s="100"/>
      <c r="AF10" s="100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2"/>
    </row>
    <row r="11" spans="1:72" s="13" customFormat="1" ht="10.5" customHeight="1">
      <c r="C11" s="149" t="s">
        <v>0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AA11" s="99"/>
      <c r="AB11" s="100"/>
      <c r="AC11" s="100"/>
      <c r="AD11" s="100"/>
      <c r="AE11" s="100"/>
      <c r="AF11" s="100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2"/>
    </row>
    <row r="12" spans="1:72" s="13" customFormat="1" ht="10.5" customHeight="1"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AA12" s="121" t="s">
        <v>79</v>
      </c>
      <c r="AB12" s="122"/>
      <c r="AC12" s="122"/>
      <c r="AD12" s="122"/>
      <c r="AE12" s="122"/>
      <c r="AF12" s="122"/>
      <c r="AG12" s="91">
        <f>内訳!BA13</f>
        <v>0</v>
      </c>
      <c r="AH12" s="91"/>
      <c r="AI12" s="91"/>
      <c r="AJ12" s="122" t="s">
        <v>23</v>
      </c>
      <c r="AK12" s="122"/>
      <c r="AL12" s="122"/>
      <c r="AM12" s="91">
        <f>内訳!BG13</f>
        <v>0</v>
      </c>
      <c r="AN12" s="91"/>
      <c r="AO12" s="91"/>
      <c r="AP12" s="122" t="s">
        <v>23</v>
      </c>
      <c r="AQ12" s="122"/>
      <c r="AR12" s="122"/>
      <c r="AS12" s="91">
        <f>内訳!BM13</f>
        <v>0</v>
      </c>
      <c r="AT12" s="91"/>
      <c r="AU12" s="91"/>
      <c r="AV12" s="122" t="s">
        <v>25</v>
      </c>
      <c r="AW12" s="122"/>
      <c r="AX12" s="122"/>
      <c r="AY12" s="122"/>
      <c r="AZ12" s="122"/>
      <c r="BA12" s="122"/>
      <c r="BB12" s="91">
        <f>内訳!BA15</f>
        <v>0</v>
      </c>
      <c r="BC12" s="91"/>
      <c r="BD12" s="91"/>
      <c r="BE12" s="122" t="s">
        <v>23</v>
      </c>
      <c r="BF12" s="122"/>
      <c r="BG12" s="122"/>
      <c r="BH12" s="91">
        <f>内訳!BG15</f>
        <v>0</v>
      </c>
      <c r="BI12" s="91"/>
      <c r="BJ12" s="91"/>
      <c r="BK12" s="122" t="s">
        <v>23</v>
      </c>
      <c r="BL12" s="122"/>
      <c r="BM12" s="122"/>
      <c r="BN12" s="91">
        <f>内訳!BM15</f>
        <v>0</v>
      </c>
      <c r="BO12" s="91"/>
      <c r="BP12" s="92"/>
    </row>
    <row r="13" spans="1:72" s="13" customFormat="1" ht="10.5" customHeight="1"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AA13" s="121"/>
      <c r="AB13" s="122"/>
      <c r="AC13" s="122"/>
      <c r="AD13" s="122"/>
      <c r="AE13" s="122"/>
      <c r="AF13" s="122"/>
      <c r="AG13" s="91"/>
      <c r="AH13" s="91"/>
      <c r="AI13" s="91"/>
      <c r="AJ13" s="122"/>
      <c r="AK13" s="122"/>
      <c r="AL13" s="122"/>
      <c r="AM13" s="91"/>
      <c r="AN13" s="91"/>
      <c r="AO13" s="91"/>
      <c r="AP13" s="122"/>
      <c r="AQ13" s="122"/>
      <c r="AR13" s="122"/>
      <c r="AS13" s="91"/>
      <c r="AT13" s="91"/>
      <c r="AU13" s="91"/>
      <c r="AV13" s="122"/>
      <c r="AW13" s="122"/>
      <c r="AX13" s="122"/>
      <c r="AY13" s="122"/>
      <c r="AZ13" s="122"/>
      <c r="BA13" s="122"/>
      <c r="BB13" s="91"/>
      <c r="BC13" s="91"/>
      <c r="BD13" s="91"/>
      <c r="BE13" s="122"/>
      <c r="BF13" s="122"/>
      <c r="BG13" s="122"/>
      <c r="BH13" s="91"/>
      <c r="BI13" s="91"/>
      <c r="BJ13" s="91"/>
      <c r="BK13" s="122"/>
      <c r="BL13" s="122"/>
      <c r="BM13" s="122"/>
      <c r="BN13" s="91"/>
      <c r="BO13" s="91"/>
      <c r="BP13" s="92"/>
    </row>
    <row r="14" spans="1:72" s="13" customFormat="1" ht="10.5" customHeight="1"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AA14" s="121"/>
      <c r="AB14" s="122"/>
      <c r="AC14" s="122"/>
      <c r="AD14" s="122"/>
      <c r="AE14" s="122"/>
      <c r="AF14" s="122"/>
      <c r="AG14" s="91"/>
      <c r="AH14" s="91"/>
      <c r="AI14" s="91"/>
      <c r="AJ14" s="122"/>
      <c r="AK14" s="122"/>
      <c r="AL14" s="122"/>
      <c r="AM14" s="91"/>
      <c r="AN14" s="91"/>
      <c r="AO14" s="91"/>
      <c r="AP14" s="122"/>
      <c r="AQ14" s="122"/>
      <c r="AR14" s="122"/>
      <c r="AS14" s="91"/>
      <c r="AT14" s="91"/>
      <c r="AU14" s="91"/>
      <c r="AV14" s="122"/>
      <c r="AW14" s="122"/>
      <c r="AX14" s="122"/>
      <c r="AY14" s="122"/>
      <c r="AZ14" s="122"/>
      <c r="BA14" s="122"/>
      <c r="BB14" s="91"/>
      <c r="BC14" s="91"/>
      <c r="BD14" s="91"/>
      <c r="BE14" s="122"/>
      <c r="BF14" s="122"/>
      <c r="BG14" s="122"/>
      <c r="BH14" s="91"/>
      <c r="BI14" s="91"/>
      <c r="BJ14" s="91"/>
      <c r="BK14" s="122"/>
      <c r="BL14" s="122"/>
      <c r="BM14" s="122"/>
      <c r="BN14" s="91"/>
      <c r="BO14" s="91"/>
      <c r="BP14" s="92"/>
    </row>
    <row r="15" spans="1:72" s="13" customFormat="1" ht="10.5" customHeight="1"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AA15" s="121"/>
      <c r="AB15" s="122"/>
      <c r="AC15" s="122"/>
      <c r="AD15" s="122"/>
      <c r="AE15" s="122"/>
      <c r="AF15" s="122"/>
      <c r="AG15" s="91"/>
      <c r="AH15" s="91"/>
      <c r="AI15" s="91"/>
      <c r="AJ15" s="122"/>
      <c r="AK15" s="122"/>
      <c r="AL15" s="122"/>
      <c r="AM15" s="91"/>
      <c r="AN15" s="91"/>
      <c r="AO15" s="91"/>
      <c r="AP15" s="122"/>
      <c r="AQ15" s="122"/>
      <c r="AR15" s="122"/>
      <c r="AS15" s="91"/>
      <c r="AT15" s="91"/>
      <c r="AU15" s="91"/>
      <c r="AV15" s="122"/>
      <c r="AW15" s="122"/>
      <c r="AX15" s="122"/>
      <c r="AY15" s="122"/>
      <c r="AZ15" s="122"/>
      <c r="BA15" s="122"/>
      <c r="BB15" s="91"/>
      <c r="BC15" s="91"/>
      <c r="BD15" s="91"/>
      <c r="BE15" s="122"/>
      <c r="BF15" s="122"/>
      <c r="BG15" s="122"/>
      <c r="BH15" s="91"/>
      <c r="BI15" s="91"/>
      <c r="BJ15" s="91"/>
      <c r="BK15" s="122"/>
      <c r="BL15" s="122"/>
      <c r="BM15" s="122"/>
      <c r="BN15" s="91"/>
      <c r="BO15" s="91"/>
      <c r="BP15" s="92"/>
    </row>
    <row r="16" spans="1:72" s="13" customFormat="1" ht="10.5" customHeight="1"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AA16" s="121" t="s">
        <v>80</v>
      </c>
      <c r="AB16" s="122"/>
      <c r="AC16" s="122"/>
      <c r="AD16" s="122"/>
      <c r="AE16" s="122"/>
      <c r="AF16" s="122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122" t="s">
        <v>81</v>
      </c>
      <c r="AW16" s="122"/>
      <c r="AX16" s="122"/>
      <c r="AY16" s="122"/>
      <c r="AZ16" s="122"/>
      <c r="BA16" s="122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2"/>
    </row>
    <row r="17" spans="3:68" s="13" customFormat="1" ht="10.5" customHeight="1"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AA17" s="121"/>
      <c r="AB17" s="122"/>
      <c r="AC17" s="122"/>
      <c r="AD17" s="122"/>
      <c r="AE17" s="122"/>
      <c r="AF17" s="122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122"/>
      <c r="AW17" s="122"/>
      <c r="AX17" s="122"/>
      <c r="AY17" s="122"/>
      <c r="AZ17" s="122"/>
      <c r="BA17" s="122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2"/>
    </row>
    <row r="18" spans="3:68" s="13" customFormat="1" ht="10.5" customHeight="1"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AA18" s="121"/>
      <c r="AB18" s="122"/>
      <c r="AC18" s="122"/>
      <c r="AD18" s="122"/>
      <c r="AE18" s="122"/>
      <c r="AF18" s="122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122"/>
      <c r="AW18" s="122"/>
      <c r="AX18" s="122"/>
      <c r="AY18" s="122"/>
      <c r="AZ18" s="122"/>
      <c r="BA18" s="122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2"/>
    </row>
    <row r="19" spans="3:68" s="13" customFormat="1" ht="10.5" customHeight="1"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AA19" s="121"/>
      <c r="AB19" s="122"/>
      <c r="AC19" s="122"/>
      <c r="AD19" s="122"/>
      <c r="AE19" s="122"/>
      <c r="AF19" s="122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122"/>
      <c r="AW19" s="122"/>
      <c r="AX19" s="122"/>
      <c r="AY19" s="122"/>
      <c r="AZ19" s="122"/>
      <c r="BA19" s="122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2"/>
    </row>
    <row r="20" spans="3:68" s="13" customFormat="1" ht="10.5" customHeight="1"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AA20" s="121" t="s">
        <v>82</v>
      </c>
      <c r="AB20" s="122"/>
      <c r="AC20" s="122"/>
      <c r="AD20" s="122"/>
      <c r="AE20" s="122"/>
      <c r="AF20" s="122"/>
      <c r="AG20" s="123" t="s">
        <v>83</v>
      </c>
      <c r="AH20" s="123"/>
      <c r="AI20" s="123"/>
      <c r="AJ20" s="123"/>
      <c r="AK20" s="123"/>
      <c r="AL20" s="124"/>
      <c r="AM20" s="127" t="s">
        <v>84</v>
      </c>
      <c r="AN20" s="128"/>
      <c r="AO20" s="129"/>
      <c r="AP20" s="133" t="s">
        <v>85</v>
      </c>
      <c r="AQ20" s="123"/>
      <c r="AR20" s="123"/>
      <c r="AS20" s="123"/>
      <c r="AT20" s="123"/>
      <c r="AU20" s="123"/>
      <c r="AV20" s="122" t="s">
        <v>86</v>
      </c>
      <c r="AW20" s="122"/>
      <c r="AX20" s="122"/>
      <c r="AY20" s="122"/>
      <c r="AZ20" s="122"/>
      <c r="BA20" s="122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2"/>
    </row>
    <row r="21" spans="3:68" s="13" customFormat="1" ht="10.5" customHeight="1"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AA21" s="121"/>
      <c r="AB21" s="122"/>
      <c r="AC21" s="122"/>
      <c r="AD21" s="122"/>
      <c r="AE21" s="122"/>
      <c r="AF21" s="122"/>
      <c r="AG21" s="125"/>
      <c r="AH21" s="125"/>
      <c r="AI21" s="125"/>
      <c r="AJ21" s="125"/>
      <c r="AK21" s="125"/>
      <c r="AL21" s="126"/>
      <c r="AM21" s="130"/>
      <c r="AN21" s="131"/>
      <c r="AO21" s="132"/>
      <c r="AP21" s="134"/>
      <c r="AQ21" s="125"/>
      <c r="AR21" s="125"/>
      <c r="AS21" s="125"/>
      <c r="AT21" s="125"/>
      <c r="AU21" s="125"/>
      <c r="AV21" s="122"/>
      <c r="AW21" s="122"/>
      <c r="AX21" s="122"/>
      <c r="AY21" s="122"/>
      <c r="AZ21" s="122"/>
      <c r="BA21" s="122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2"/>
    </row>
    <row r="22" spans="3:68" s="13" customFormat="1" ht="10.5" customHeight="1"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AA22" s="121"/>
      <c r="AB22" s="122"/>
      <c r="AC22" s="122"/>
      <c r="AD22" s="122"/>
      <c r="AE22" s="122"/>
      <c r="AF22" s="122"/>
      <c r="AG22" s="93" t="s">
        <v>87</v>
      </c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5"/>
      <c r="AV22" s="122"/>
      <c r="AW22" s="122"/>
      <c r="AX22" s="122"/>
      <c r="AY22" s="122"/>
      <c r="AZ22" s="122"/>
      <c r="BA22" s="122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2"/>
    </row>
    <row r="23" spans="3:68" s="13" customFormat="1" ht="10.5" customHeight="1"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AA23" s="121"/>
      <c r="AB23" s="122"/>
      <c r="AC23" s="122"/>
      <c r="AD23" s="122"/>
      <c r="AE23" s="122"/>
      <c r="AF23" s="122"/>
      <c r="AG23" s="96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8"/>
      <c r="AV23" s="122"/>
      <c r="AW23" s="122"/>
      <c r="AX23" s="122"/>
      <c r="AY23" s="122"/>
      <c r="AZ23" s="122"/>
      <c r="BA23" s="122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2"/>
    </row>
    <row r="24" spans="3:68" s="13" customFormat="1" ht="10.5" customHeight="1"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AA24" s="99" t="s">
        <v>88</v>
      </c>
      <c r="AB24" s="100"/>
      <c r="AC24" s="100"/>
      <c r="AD24" s="100"/>
      <c r="AE24" s="100"/>
      <c r="AF24" s="100"/>
      <c r="AG24" s="101" t="s">
        <v>89</v>
      </c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3"/>
    </row>
    <row r="25" spans="3:68" s="13" customFormat="1" ht="10.5" customHeight="1"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AA25" s="99"/>
      <c r="AB25" s="100"/>
      <c r="AC25" s="100"/>
      <c r="AD25" s="100"/>
      <c r="AE25" s="100"/>
      <c r="AF25" s="100"/>
      <c r="AG25" s="104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6"/>
    </row>
    <row r="26" spans="3:68" s="13" customFormat="1" ht="10.5" customHeight="1"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AA26" s="99"/>
      <c r="AB26" s="100"/>
      <c r="AC26" s="100"/>
      <c r="AD26" s="100"/>
      <c r="AE26" s="100"/>
      <c r="AF26" s="100"/>
      <c r="AG26" s="104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6"/>
    </row>
    <row r="27" spans="3:68" s="13" customFormat="1" ht="10.5" customHeight="1"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AA27" s="99"/>
      <c r="AB27" s="100"/>
      <c r="AC27" s="100"/>
      <c r="AD27" s="100"/>
      <c r="AE27" s="100"/>
      <c r="AF27" s="100"/>
      <c r="AG27" s="107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9"/>
    </row>
    <row r="28" spans="3:68" s="13" customFormat="1" ht="10.5" customHeight="1">
      <c r="AA28" s="110" t="s">
        <v>18</v>
      </c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2"/>
      <c r="AN28" s="119" t="s">
        <v>19</v>
      </c>
      <c r="AO28" s="119"/>
      <c r="AP28" s="119"/>
      <c r="AQ28" s="86">
        <f>内訳!J13</f>
        <v>0</v>
      </c>
      <c r="AR28" s="86"/>
      <c r="AS28" s="86">
        <f>内訳!K13</f>
        <v>0</v>
      </c>
      <c r="AT28" s="86"/>
      <c r="AU28" s="86">
        <f>内訳!L13</f>
        <v>0</v>
      </c>
      <c r="AV28" s="86"/>
      <c r="AW28" s="86">
        <f>内訳!M13</f>
        <v>0</v>
      </c>
      <c r="AX28" s="86"/>
      <c r="AY28" s="86">
        <f>内訳!N13</f>
        <v>0</v>
      </c>
      <c r="AZ28" s="86"/>
      <c r="BA28" s="86">
        <f>内訳!O13</f>
        <v>0</v>
      </c>
      <c r="BB28" s="86"/>
      <c r="BC28" s="86">
        <f>内訳!P13</f>
        <v>0</v>
      </c>
      <c r="BD28" s="86"/>
      <c r="BE28" s="86">
        <f>内訳!Q13</f>
        <v>0</v>
      </c>
      <c r="BF28" s="86"/>
      <c r="BG28" s="86">
        <f>内訳!R13</f>
        <v>0</v>
      </c>
      <c r="BH28" s="86"/>
      <c r="BI28" s="86">
        <f>内訳!S13</f>
        <v>0</v>
      </c>
      <c r="BJ28" s="86"/>
      <c r="BK28" s="86">
        <f>内訳!T13</f>
        <v>0</v>
      </c>
      <c r="BL28" s="86"/>
      <c r="BM28" s="86">
        <f>内訳!U13</f>
        <v>0</v>
      </c>
      <c r="BN28" s="86"/>
      <c r="BO28" s="86">
        <f>内訳!V13</f>
        <v>0</v>
      </c>
      <c r="BP28" s="86"/>
    </row>
    <row r="29" spans="3:68" s="13" customFormat="1" ht="10.5" customHeight="1">
      <c r="AA29" s="113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5"/>
      <c r="AN29" s="119"/>
      <c r="AO29" s="119"/>
      <c r="AP29" s="119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</row>
    <row r="30" spans="3:68" s="13" customFormat="1" ht="10.5" customHeight="1">
      <c r="AA30" s="113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5"/>
      <c r="AN30" s="119"/>
      <c r="AO30" s="119"/>
      <c r="AP30" s="119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</row>
    <row r="31" spans="3:68" s="13" customFormat="1" ht="10.5" customHeight="1" thickBot="1">
      <c r="AA31" s="116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8"/>
      <c r="AN31" s="120"/>
      <c r="AO31" s="120"/>
      <c r="AP31" s="120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</row>
    <row r="32" spans="3:68" s="13" customFormat="1" ht="9.75" customHeight="1"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</row>
    <row r="33" spans="1:124" s="13" customFormat="1" ht="10.5" customHeight="1">
      <c r="B33" s="88" t="s">
        <v>90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BK33" s="12"/>
      <c r="BL33" s="12"/>
      <c r="BM33" s="12"/>
      <c r="BN33" s="12"/>
      <c r="BO33" s="12"/>
      <c r="BP33" s="12"/>
    </row>
    <row r="34" spans="1:124" s="13" customFormat="1" ht="10.5" customHeight="1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BK34" s="12"/>
      <c r="BL34" s="12"/>
      <c r="BM34" s="12"/>
      <c r="BN34" s="12"/>
      <c r="BO34" s="12"/>
      <c r="BP34" s="12"/>
    </row>
    <row r="35" spans="1:124" s="13" customFormat="1" ht="10.5" customHeight="1"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</row>
    <row r="36" spans="1:124" s="13" customFormat="1" ht="10.5" customHeight="1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</row>
    <row r="37" spans="1:124" s="13" customFormat="1" ht="10.5" customHeight="1" thickBot="1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</row>
    <row r="38" spans="1:124" s="13" customFormat="1" ht="10.5" customHeight="1">
      <c r="A38" s="89" t="s">
        <v>91</v>
      </c>
      <c r="B38" s="64"/>
      <c r="C38" s="64"/>
      <c r="D38" s="64"/>
      <c r="E38" s="64"/>
      <c r="F38" s="64"/>
      <c r="G38" s="64"/>
      <c r="H38" s="64"/>
      <c r="I38" s="64"/>
      <c r="J38" s="64" t="s">
        <v>92</v>
      </c>
      <c r="K38" s="64"/>
      <c r="L38" s="64"/>
      <c r="M38" s="64"/>
      <c r="N38" s="64"/>
      <c r="O38" s="64"/>
      <c r="P38" s="64"/>
      <c r="Q38" s="64"/>
      <c r="R38" s="64"/>
      <c r="S38" s="64"/>
      <c r="T38" s="64" t="s">
        <v>93</v>
      </c>
      <c r="U38" s="64"/>
      <c r="V38" s="64"/>
      <c r="W38" s="64"/>
      <c r="X38" s="64"/>
      <c r="Y38" s="64"/>
      <c r="Z38" s="64"/>
      <c r="AA38" s="64"/>
      <c r="AB38" s="64"/>
      <c r="AC38" s="64"/>
      <c r="AD38" s="64" t="s">
        <v>94</v>
      </c>
      <c r="AE38" s="64"/>
      <c r="AF38" s="64"/>
      <c r="AG38" s="64"/>
      <c r="AH38" s="64"/>
      <c r="AI38" s="64"/>
      <c r="AJ38" s="64"/>
      <c r="AK38" s="64"/>
      <c r="AL38" s="64"/>
      <c r="AM38" s="64"/>
      <c r="AN38" s="64" t="s">
        <v>95</v>
      </c>
      <c r="AO38" s="64"/>
      <c r="AP38" s="64"/>
      <c r="AQ38" s="64"/>
      <c r="AR38" s="64"/>
      <c r="AS38" s="64"/>
      <c r="AT38" s="64"/>
      <c r="AU38" s="64"/>
      <c r="AV38" s="64"/>
      <c r="AW38" s="63" t="s">
        <v>96</v>
      </c>
      <c r="AX38" s="64"/>
      <c r="AY38" s="64"/>
      <c r="AZ38" s="64"/>
      <c r="BA38" s="64"/>
      <c r="BB38" s="64"/>
      <c r="BC38" s="64"/>
      <c r="BD38" s="64"/>
      <c r="BE38" s="64"/>
      <c r="BF38" s="64"/>
      <c r="BG38" s="64" t="s">
        <v>97</v>
      </c>
      <c r="BH38" s="64"/>
      <c r="BI38" s="64"/>
      <c r="BJ38" s="64"/>
      <c r="BK38" s="64"/>
      <c r="BL38" s="64"/>
      <c r="BM38" s="64"/>
      <c r="BN38" s="64"/>
      <c r="BO38" s="64"/>
      <c r="BP38" s="66"/>
    </row>
    <row r="39" spans="1:124" s="13" customFormat="1" ht="10.5" customHeight="1">
      <c r="A39" s="90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7"/>
    </row>
    <row r="40" spans="1:124" s="13" customFormat="1" ht="10.5" customHeight="1">
      <c r="A40" s="90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7"/>
    </row>
    <row r="41" spans="1:124" s="13" customFormat="1" ht="10.5" customHeight="1">
      <c r="A41" s="68">
        <v>0</v>
      </c>
      <c r="B41" s="69"/>
      <c r="C41" s="69"/>
      <c r="D41" s="69"/>
      <c r="E41" s="69"/>
      <c r="F41" s="69"/>
      <c r="G41" s="69"/>
      <c r="H41" s="69"/>
      <c r="I41" s="69"/>
      <c r="J41" s="72">
        <v>0</v>
      </c>
      <c r="K41" s="72"/>
      <c r="L41" s="72"/>
      <c r="M41" s="72"/>
      <c r="N41" s="72"/>
      <c r="O41" s="72"/>
      <c r="P41" s="72"/>
      <c r="Q41" s="72"/>
      <c r="R41" s="72"/>
      <c r="S41" s="72"/>
      <c r="T41" s="74">
        <f>A41-J41</f>
        <v>0</v>
      </c>
      <c r="U41" s="74"/>
      <c r="V41" s="74"/>
      <c r="W41" s="74"/>
      <c r="X41" s="74"/>
      <c r="Y41" s="74"/>
      <c r="Z41" s="74"/>
      <c r="AA41" s="74"/>
      <c r="AB41" s="74"/>
      <c r="AC41" s="74"/>
      <c r="AD41" s="74">
        <f>内訳!AM48</f>
        <v>0</v>
      </c>
      <c r="AE41" s="74"/>
      <c r="AF41" s="74"/>
      <c r="AG41" s="74"/>
      <c r="AH41" s="74"/>
      <c r="AI41" s="74"/>
      <c r="AJ41" s="74"/>
      <c r="AK41" s="74"/>
      <c r="AL41" s="74"/>
      <c r="AM41" s="74"/>
      <c r="AN41" s="76" t="str">
        <f>内訳!AG42</f>
        <v/>
      </c>
      <c r="AO41" s="77"/>
      <c r="AP41" s="77"/>
      <c r="AQ41" s="78"/>
      <c r="AR41" s="82" t="str">
        <f>内訳!AW42</f>
        <v/>
      </c>
      <c r="AS41" s="82"/>
      <c r="AT41" s="82"/>
      <c r="AU41" s="82"/>
      <c r="AV41" s="83"/>
      <c r="AW41" s="74">
        <f>SUM(AD41,AR41,AR44)</f>
        <v>0</v>
      </c>
      <c r="AX41" s="74"/>
      <c r="AY41" s="74"/>
      <c r="AZ41" s="74"/>
      <c r="BA41" s="74"/>
      <c r="BB41" s="74"/>
      <c r="BC41" s="74"/>
      <c r="BD41" s="74"/>
      <c r="BE41" s="74"/>
      <c r="BF41" s="74"/>
      <c r="BG41" s="74">
        <f>SUM(T41,AW41)</f>
        <v>0</v>
      </c>
      <c r="BH41" s="74"/>
      <c r="BI41" s="74"/>
      <c r="BJ41" s="74"/>
      <c r="BK41" s="74"/>
      <c r="BL41" s="74"/>
      <c r="BM41" s="74"/>
      <c r="BN41" s="74"/>
      <c r="BO41" s="74"/>
      <c r="BP41" s="84"/>
    </row>
    <row r="42" spans="1:124" s="13" customFormat="1" ht="10.5" customHeight="1">
      <c r="A42" s="68"/>
      <c r="B42" s="69"/>
      <c r="C42" s="69"/>
      <c r="D42" s="69"/>
      <c r="E42" s="69"/>
      <c r="F42" s="69"/>
      <c r="G42" s="69"/>
      <c r="H42" s="69"/>
      <c r="I42" s="69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9"/>
      <c r="AO42" s="80"/>
      <c r="AP42" s="80"/>
      <c r="AQ42" s="81"/>
      <c r="AR42" s="58"/>
      <c r="AS42" s="58"/>
      <c r="AT42" s="58"/>
      <c r="AU42" s="58"/>
      <c r="AV42" s="59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84"/>
    </row>
    <row r="43" spans="1:124" s="13" customFormat="1" ht="10.5" customHeight="1">
      <c r="A43" s="68"/>
      <c r="B43" s="69"/>
      <c r="C43" s="69"/>
      <c r="D43" s="69"/>
      <c r="E43" s="69"/>
      <c r="F43" s="69"/>
      <c r="G43" s="69"/>
      <c r="H43" s="69"/>
      <c r="I43" s="69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9"/>
      <c r="AO43" s="80"/>
      <c r="AP43" s="80"/>
      <c r="AQ43" s="81"/>
      <c r="AR43" s="58"/>
      <c r="AS43" s="58"/>
      <c r="AT43" s="58"/>
      <c r="AU43" s="58"/>
      <c r="AV43" s="59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84"/>
    </row>
    <row r="44" spans="1:124" s="13" customFormat="1" ht="10.5" customHeight="1">
      <c r="A44" s="68"/>
      <c r="B44" s="69"/>
      <c r="C44" s="69"/>
      <c r="D44" s="69"/>
      <c r="E44" s="69"/>
      <c r="F44" s="69"/>
      <c r="G44" s="69"/>
      <c r="H44" s="69"/>
      <c r="I44" s="69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52" t="str">
        <f>内訳!AG44</f>
        <v/>
      </c>
      <c r="AO44" s="53"/>
      <c r="AP44" s="53"/>
      <c r="AQ44" s="54"/>
      <c r="AR44" s="58" t="str">
        <f>内訳!AW44</f>
        <v/>
      </c>
      <c r="AS44" s="58"/>
      <c r="AT44" s="58"/>
      <c r="AU44" s="58"/>
      <c r="AV44" s="59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84"/>
    </row>
    <row r="45" spans="1:124" s="13" customFormat="1" ht="10.5" customHeight="1">
      <c r="A45" s="68"/>
      <c r="B45" s="69"/>
      <c r="C45" s="69"/>
      <c r="D45" s="69"/>
      <c r="E45" s="69"/>
      <c r="F45" s="69"/>
      <c r="G45" s="69"/>
      <c r="H45" s="69"/>
      <c r="I45" s="69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52"/>
      <c r="AO45" s="53"/>
      <c r="AP45" s="53"/>
      <c r="AQ45" s="54"/>
      <c r="AR45" s="58"/>
      <c r="AS45" s="58"/>
      <c r="AT45" s="58"/>
      <c r="AU45" s="58"/>
      <c r="AV45" s="59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84"/>
    </row>
    <row r="46" spans="1:124" s="13" customFormat="1" ht="10.5" customHeight="1" thickBot="1">
      <c r="A46" s="70"/>
      <c r="B46" s="71"/>
      <c r="C46" s="71"/>
      <c r="D46" s="71"/>
      <c r="E46" s="71"/>
      <c r="F46" s="71"/>
      <c r="G46" s="71"/>
      <c r="H46" s="71"/>
      <c r="I46" s="71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55"/>
      <c r="AO46" s="56"/>
      <c r="AP46" s="56"/>
      <c r="AQ46" s="57"/>
      <c r="AR46" s="60"/>
      <c r="AS46" s="60"/>
      <c r="AT46" s="60"/>
      <c r="AU46" s="60"/>
      <c r="AV46" s="61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85"/>
    </row>
    <row r="47" spans="1:124" s="10" customFormat="1" ht="12" customHeight="1">
      <c r="A47" s="8" t="s">
        <v>50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R47" s="1"/>
      <c r="BS47" s="1"/>
      <c r="BT47" s="1"/>
      <c r="BU47" s="1"/>
      <c r="BV47" s="1"/>
    </row>
    <row r="48" spans="1:124" s="10" customFormat="1" ht="12" customHeight="1">
      <c r="A48" s="8" t="s">
        <v>51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R48" s="1"/>
      <c r="BS48" s="1"/>
      <c r="BT48" s="1"/>
      <c r="DG48" s="24"/>
      <c r="DH48" s="24"/>
      <c r="DI48" s="24"/>
      <c r="DJ48" s="24"/>
      <c r="DK48" s="24"/>
      <c r="DL48" s="24"/>
      <c r="DM48" s="24"/>
      <c r="DN48" s="47"/>
      <c r="DO48" s="24"/>
      <c r="DP48" s="24"/>
      <c r="DQ48" s="24"/>
      <c r="DR48" s="24"/>
      <c r="DS48" s="24"/>
      <c r="DT48" s="24"/>
    </row>
    <row r="49" spans="1:124" s="10" customFormat="1" ht="12" customHeight="1">
      <c r="A49" s="8" t="s">
        <v>64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R49" s="1"/>
      <c r="BS49" s="1"/>
      <c r="BT49" s="1"/>
      <c r="DG49" s="24"/>
      <c r="DH49" s="24"/>
      <c r="DI49" s="24"/>
      <c r="DJ49" s="24"/>
      <c r="DK49" s="24"/>
      <c r="DL49" s="24"/>
      <c r="DM49" s="24"/>
      <c r="DN49" s="47"/>
      <c r="DO49" s="24"/>
      <c r="DP49" s="24"/>
      <c r="DQ49" s="24"/>
      <c r="DR49" s="24"/>
      <c r="DS49" s="24"/>
      <c r="DT49" s="24"/>
    </row>
    <row r="50" spans="1:124" s="10" customFormat="1" ht="12" customHeight="1">
      <c r="A50" s="11" t="s">
        <v>65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62" t="s">
        <v>67</v>
      </c>
      <c r="BH50" s="62"/>
      <c r="BI50" s="62"/>
      <c r="BJ50" s="62"/>
      <c r="BK50" s="62"/>
      <c r="BL50" s="62"/>
      <c r="BM50" s="62"/>
      <c r="BN50" s="62"/>
      <c r="BO50" s="62"/>
      <c r="BP50" s="62"/>
      <c r="BR50" s="1"/>
      <c r="BS50" s="1"/>
      <c r="BT50" s="1"/>
      <c r="DG50" s="24"/>
      <c r="DH50" s="24"/>
      <c r="DI50" s="24"/>
      <c r="DJ50" s="24"/>
      <c r="DK50" s="24"/>
      <c r="DL50" s="24"/>
      <c r="DM50" s="24"/>
    </row>
    <row r="51" spans="1:124" s="10" customFormat="1" ht="12" customHeight="1">
      <c r="A51" s="11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9"/>
      <c r="BB51" s="9"/>
      <c r="BC51" s="9"/>
      <c r="BD51" s="9"/>
      <c r="BE51" s="9"/>
      <c r="BF51" s="9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R51" s="1"/>
      <c r="BS51" s="1"/>
      <c r="BT51" s="1"/>
    </row>
    <row r="52" spans="1:124" s="10" customFormat="1" ht="12" customHeight="1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R52" s="1"/>
      <c r="BS52" s="1"/>
      <c r="BT52" s="1"/>
      <c r="DG52" s="24"/>
      <c r="DH52" s="24"/>
      <c r="DI52" s="24"/>
      <c r="DJ52" s="24"/>
      <c r="DK52" s="24"/>
      <c r="DL52" s="24"/>
      <c r="DM52" s="24"/>
      <c r="DN52" s="47"/>
      <c r="DO52" s="24"/>
      <c r="DP52" s="24"/>
      <c r="DQ52" s="24"/>
      <c r="DR52" s="24"/>
      <c r="DS52" s="24"/>
      <c r="DT52" s="24"/>
    </row>
    <row r="53" spans="1:124" s="10" customFormat="1" ht="12" customHeight="1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R53" s="1"/>
      <c r="BS53" s="1"/>
      <c r="BT53" s="1"/>
      <c r="DG53" s="24"/>
      <c r="DH53" s="24"/>
      <c r="DI53" s="24"/>
      <c r="DJ53" s="24"/>
      <c r="DK53" s="24"/>
      <c r="DL53" s="24"/>
      <c r="DM53" s="24"/>
    </row>
    <row r="54" spans="1:124" s="10" customFormat="1" ht="12" customHeight="1">
      <c r="A54" s="11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9"/>
      <c r="BB54" s="9"/>
      <c r="BC54" s="9"/>
      <c r="BD54" s="9"/>
      <c r="BE54" s="9"/>
      <c r="BF54" s="9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R54" s="1"/>
      <c r="BS54" s="1"/>
      <c r="BT54" s="1"/>
    </row>
    <row r="55" spans="1:124" ht="13.5" customHeight="1"/>
    <row r="56" spans="1:124" ht="13.5" customHeight="1">
      <c r="A56" s="31"/>
      <c r="B56" s="31"/>
      <c r="C56" s="31"/>
      <c r="D56" s="31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31"/>
      <c r="W56" s="31"/>
      <c r="X56" s="31"/>
      <c r="Y56" s="31"/>
    </row>
    <row r="57" spans="1:124" ht="13.5" customHeight="1">
      <c r="A57" s="31"/>
      <c r="B57" s="31"/>
      <c r="C57" s="31"/>
      <c r="D57" s="31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31"/>
      <c r="W57" s="31"/>
      <c r="X57" s="31"/>
      <c r="Y57" s="31"/>
      <c r="AO57" s="51"/>
      <c r="AP57" s="51"/>
      <c r="AQ57" s="51"/>
      <c r="AR57" s="51"/>
      <c r="AS57" s="51"/>
      <c r="AT57" s="51"/>
      <c r="AU57" s="51"/>
    </row>
    <row r="58" spans="1:124" ht="13.5" customHeight="1">
      <c r="A58" s="31"/>
      <c r="B58" s="31"/>
      <c r="C58" s="31"/>
      <c r="D58" s="31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31"/>
      <c r="W58" s="31"/>
      <c r="X58" s="31"/>
      <c r="Y58" s="31"/>
      <c r="AN58" s="51"/>
      <c r="AO58" s="51"/>
      <c r="AP58" s="51"/>
      <c r="AQ58" s="51"/>
      <c r="AR58" s="51"/>
      <c r="AS58" s="51"/>
      <c r="AT58" s="51"/>
      <c r="AU58" s="51"/>
    </row>
    <row r="59" spans="1:124" ht="13.5" customHeight="1">
      <c r="A59" s="31"/>
      <c r="B59" s="31"/>
      <c r="C59" s="31"/>
      <c r="D59" s="31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31"/>
      <c r="W59" s="31"/>
      <c r="X59" s="31"/>
      <c r="Y59" s="31"/>
      <c r="AN59" s="51"/>
      <c r="AO59" s="51"/>
      <c r="AP59" s="51"/>
      <c r="AQ59" s="51"/>
      <c r="AR59" s="51"/>
      <c r="AS59" s="51"/>
      <c r="AT59" s="51"/>
      <c r="AU59" s="51"/>
    </row>
    <row r="60" spans="1:124" ht="13.5" customHeight="1">
      <c r="A60" s="31"/>
      <c r="B60" s="31"/>
      <c r="C60" s="31"/>
      <c r="D60" s="31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31"/>
      <c r="W60" s="31"/>
      <c r="X60" s="31"/>
      <c r="Y60" s="31"/>
    </row>
    <row r="61" spans="1:124" ht="13.5" customHeight="1">
      <c r="A61" s="31"/>
      <c r="B61" s="31"/>
      <c r="C61" s="31"/>
      <c r="D61" s="31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31"/>
      <c r="W61" s="31"/>
      <c r="X61" s="31"/>
      <c r="Y61" s="31"/>
    </row>
    <row r="62" spans="1:124" ht="13.5" customHeight="1">
      <c r="A62" s="31"/>
      <c r="B62" s="31"/>
      <c r="C62" s="31"/>
      <c r="D62" s="31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31"/>
      <c r="W62" s="31"/>
      <c r="X62" s="31"/>
      <c r="Y62" s="31"/>
    </row>
    <row r="63" spans="1:124" ht="13.5" customHeight="1">
      <c r="A63" s="31"/>
      <c r="B63" s="31"/>
      <c r="C63" s="31"/>
      <c r="D63" s="31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31"/>
      <c r="W63" s="31"/>
      <c r="X63" s="31"/>
      <c r="Y63" s="31"/>
    </row>
    <row r="64" spans="1:124" ht="13.5" customHeight="1">
      <c r="A64" s="24"/>
      <c r="B64" s="24"/>
      <c r="C64" s="24"/>
      <c r="D64" s="24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</row>
    <row r="65" spans="1:25" ht="13.5" customHeight="1">
      <c r="A65" s="24"/>
      <c r="B65" s="24"/>
      <c r="C65" s="24"/>
      <c r="D65" s="24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</row>
    <row r="66" spans="1:25" ht="13.5" customHeight="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</row>
    <row r="67" spans="1:25" ht="13.5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</row>
    <row r="68" spans="1:25" ht="13.5" customHeigh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</row>
    <row r="69" spans="1:25" ht="13.5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</row>
    <row r="70" spans="1:25" ht="13.5" customHeigh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</row>
    <row r="71" spans="1:25" ht="13.5" customHeigh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</row>
    <row r="72" spans="1:25" ht="13.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</row>
    <row r="73" spans="1:25" ht="13.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</row>
    <row r="74" spans="1:25" ht="13.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</row>
    <row r="75" spans="1:25" ht="13.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</row>
    <row r="76" spans="1:25" ht="13.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</row>
    <row r="77" spans="1:25" ht="13.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</row>
    <row r="78" spans="1:25" ht="13.5" customHeight="1"/>
    <row r="79" spans="1:25" ht="13.5" customHeight="1"/>
    <row r="80" spans="1:25" ht="13.5" customHeight="1"/>
    <row r="100" spans="1:26">
      <c r="A100" s="13" t="s">
        <v>63</v>
      </c>
      <c r="B100" s="13" t="s">
        <v>98</v>
      </c>
      <c r="K100" s="13" t="s">
        <v>98</v>
      </c>
      <c r="L100" s="13" t="s">
        <v>98</v>
      </c>
      <c r="M100" s="13" t="s">
        <v>98</v>
      </c>
      <c r="Y100" s="13" t="s">
        <v>98</v>
      </c>
      <c r="Z100" s="13" t="s">
        <v>98</v>
      </c>
    </row>
  </sheetData>
  <sheetProtection algorithmName="SHA-512" hashValue="2+e8wVckD5WwuQQSMVvrXK41lYiuVj64ohs+Auz2GZaosLN6JeUrBWuwuhm9AGjnhz/NOCieQfA1qXxpJk1t7A==" saltValue="J7f/A9naPyNsaSW8Cd9hFQ==" spinCount="100000" sheet="1" selectLockedCells="1"/>
  <mergeCells count="72">
    <mergeCell ref="BL1:BN2"/>
    <mergeCell ref="BO1:BP2"/>
    <mergeCell ref="AA8:AF11"/>
    <mergeCell ref="AG8:BP11"/>
    <mergeCell ref="C11:X27"/>
    <mergeCell ref="AA12:AF15"/>
    <mergeCell ref="AG12:AI15"/>
    <mergeCell ref="AJ12:AL15"/>
    <mergeCell ref="AM12:AO15"/>
    <mergeCell ref="AP12:AR15"/>
    <mergeCell ref="Y1:AR4"/>
    <mergeCell ref="AW1:BA2"/>
    <mergeCell ref="BB1:BD2"/>
    <mergeCell ref="BE1:BF2"/>
    <mergeCell ref="BG1:BI2"/>
    <mergeCell ref="BJ1:BK2"/>
    <mergeCell ref="BN12:BP15"/>
    <mergeCell ref="AA16:AF19"/>
    <mergeCell ref="AG16:AU19"/>
    <mergeCell ref="AV16:BA19"/>
    <mergeCell ref="BB16:BP19"/>
    <mergeCell ref="AS12:AU15"/>
    <mergeCell ref="AV12:BA15"/>
    <mergeCell ref="BB12:BD15"/>
    <mergeCell ref="BE12:BG15"/>
    <mergeCell ref="BH12:BJ15"/>
    <mergeCell ref="BK12:BM15"/>
    <mergeCell ref="BB20:BP23"/>
    <mergeCell ref="AG22:AU23"/>
    <mergeCell ref="AA24:AF27"/>
    <mergeCell ref="AG24:BP24"/>
    <mergeCell ref="AG25:BP27"/>
    <mergeCell ref="AA20:AF23"/>
    <mergeCell ref="AG20:AL21"/>
    <mergeCell ref="AM20:AO21"/>
    <mergeCell ref="AP20:AU21"/>
    <mergeCell ref="AV20:BA23"/>
    <mergeCell ref="A38:I40"/>
    <mergeCell ref="J38:S40"/>
    <mergeCell ref="T38:AC40"/>
    <mergeCell ref="AD38:AM40"/>
    <mergeCell ref="AN38:AV40"/>
    <mergeCell ref="BI28:BJ31"/>
    <mergeCell ref="BK28:BL31"/>
    <mergeCell ref="BM28:BN31"/>
    <mergeCell ref="BO28:BP31"/>
    <mergeCell ref="B33:Y37"/>
    <mergeCell ref="AW28:AX31"/>
    <mergeCell ref="AY28:AZ31"/>
    <mergeCell ref="BA28:BB31"/>
    <mergeCell ref="BC28:BD31"/>
    <mergeCell ref="BE28:BF31"/>
    <mergeCell ref="BG28:BH31"/>
    <mergeCell ref="AA28:AM31"/>
    <mergeCell ref="AN28:AP31"/>
    <mergeCell ref="AQ28:AR31"/>
    <mergeCell ref="AS28:AT31"/>
    <mergeCell ref="AU28:AV31"/>
    <mergeCell ref="A41:I46"/>
    <mergeCell ref="J41:S46"/>
    <mergeCell ref="T41:AC46"/>
    <mergeCell ref="AD41:AM46"/>
    <mergeCell ref="AN41:AQ43"/>
    <mergeCell ref="AN44:AQ46"/>
    <mergeCell ref="AR44:AV46"/>
    <mergeCell ref="BG50:BP51"/>
    <mergeCell ref="BG53:BP54"/>
    <mergeCell ref="AW38:BF40"/>
    <mergeCell ref="BG38:BP40"/>
    <mergeCell ref="AR41:AV43"/>
    <mergeCell ref="AW41:BF46"/>
    <mergeCell ref="BG41:BP46"/>
  </mergeCells>
  <phoneticPr fontId="4"/>
  <pageMargins left="0.25" right="0.25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35</xdr:col>
                    <xdr:colOff>76200</xdr:colOff>
                    <xdr:row>19</xdr:row>
                    <xdr:rowOff>9525</xdr:rowOff>
                  </from>
                  <to>
                    <xdr:col>36</xdr:col>
                    <xdr:colOff>133350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44</xdr:col>
                    <xdr:colOff>76200</xdr:colOff>
                    <xdr:row>19</xdr:row>
                    <xdr:rowOff>9525</xdr:rowOff>
                  </from>
                  <to>
                    <xdr:col>45</xdr:col>
                    <xdr:colOff>133350</xdr:colOff>
                    <xdr:row>20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4C899-2AB4-4054-B93C-C3F52221FD4A}">
  <sheetPr>
    <tabColor rgb="FFFF0000"/>
  </sheetPr>
  <dimension ref="A1:DS107"/>
  <sheetViews>
    <sheetView view="pageBreakPreview" zoomScaleNormal="100" zoomScaleSheetLayoutView="100" workbookViewId="0">
      <selection sqref="A1:S4"/>
    </sheetView>
  </sheetViews>
  <sheetFormatPr defaultRowHeight="13.5"/>
  <cols>
    <col min="1" max="1" width="2.25" customWidth="1"/>
    <col min="2" max="22" width="2.125" customWidth="1"/>
    <col min="23" max="23" width="2.25" customWidth="1"/>
    <col min="24" max="25" width="2.125" customWidth="1"/>
    <col min="26" max="26" width="2.25" customWidth="1"/>
    <col min="27" max="30" width="2.125" customWidth="1"/>
    <col min="31" max="31" width="2.25" customWidth="1"/>
    <col min="32" max="35" width="2.125" customWidth="1"/>
    <col min="36" max="36" width="2.25" customWidth="1"/>
    <col min="37" max="41" width="2.125" customWidth="1"/>
    <col min="42" max="43" width="2.25" customWidth="1"/>
    <col min="44" max="68" width="2.125" customWidth="1"/>
    <col min="69" max="69" width="5.25" customWidth="1"/>
    <col min="70" max="70" width="10" style="4" customWidth="1"/>
    <col min="71" max="71" width="10" style="39" customWidth="1"/>
    <col min="72" max="73" width="10" style="40" customWidth="1"/>
    <col min="74" max="74" width="1.25" style="4" customWidth="1"/>
    <col min="75" max="126" width="1.25" customWidth="1"/>
    <col min="127" max="139" width="0.875" customWidth="1"/>
  </cols>
  <sheetData>
    <row r="1" spans="1:73" s="1" customFormat="1" ht="9.75" customHeight="1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10"/>
      <c r="U1" s="10"/>
      <c r="V1" s="10"/>
      <c r="W1" s="10"/>
      <c r="X1" s="10"/>
      <c r="Y1" s="10"/>
      <c r="Z1" s="10"/>
      <c r="AA1" s="12"/>
      <c r="AB1" s="150" t="s">
        <v>1</v>
      </c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2"/>
      <c r="AP1" s="12"/>
      <c r="AQ1" s="12"/>
      <c r="AR1" s="12"/>
      <c r="AS1" s="12"/>
      <c r="AT1" s="12"/>
      <c r="AU1" s="12"/>
      <c r="AV1" s="12"/>
      <c r="AW1" s="159" t="s">
        <v>2</v>
      </c>
      <c r="AX1" s="160"/>
      <c r="AY1" s="160"/>
      <c r="AZ1" s="160"/>
      <c r="BA1" s="160"/>
      <c r="BB1" s="283"/>
      <c r="BC1" s="283"/>
      <c r="BD1" s="283"/>
      <c r="BE1" s="137" t="s">
        <v>4</v>
      </c>
      <c r="BF1" s="137"/>
      <c r="BG1" s="283"/>
      <c r="BH1" s="283"/>
      <c r="BI1" s="283"/>
      <c r="BJ1" s="137" t="s">
        <v>6</v>
      </c>
      <c r="BK1" s="137"/>
      <c r="BL1" s="283"/>
      <c r="BM1" s="283"/>
      <c r="BN1" s="283"/>
      <c r="BO1" s="137" t="s">
        <v>8</v>
      </c>
      <c r="BP1" s="138"/>
      <c r="BQ1" s="10"/>
      <c r="BR1" s="10"/>
      <c r="BS1" s="10"/>
      <c r="BT1" s="10"/>
      <c r="BU1" s="10"/>
    </row>
    <row r="2" spans="1:73" s="1" customFormat="1" ht="9.75" customHeight="1" thickBot="1">
      <c r="A2" s="294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10"/>
      <c r="U2" s="10"/>
      <c r="V2" s="10"/>
      <c r="W2" s="10"/>
      <c r="X2" s="10"/>
      <c r="Y2" s="10"/>
      <c r="Z2" s="10"/>
      <c r="AA2" s="12"/>
      <c r="AB2" s="153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5"/>
      <c r="AP2" s="12"/>
      <c r="AQ2" s="12"/>
      <c r="AR2" s="12"/>
      <c r="AS2" s="12"/>
      <c r="AT2" s="12"/>
      <c r="AU2" s="12"/>
      <c r="AV2" s="12"/>
      <c r="AW2" s="161"/>
      <c r="AX2" s="162"/>
      <c r="AY2" s="162"/>
      <c r="AZ2" s="162"/>
      <c r="BA2" s="162"/>
      <c r="BB2" s="284"/>
      <c r="BC2" s="284"/>
      <c r="BD2" s="284"/>
      <c r="BE2" s="139"/>
      <c r="BF2" s="139"/>
      <c r="BG2" s="284"/>
      <c r="BH2" s="284"/>
      <c r="BI2" s="284"/>
      <c r="BJ2" s="139"/>
      <c r="BK2" s="139"/>
      <c r="BL2" s="284"/>
      <c r="BM2" s="284"/>
      <c r="BN2" s="284"/>
      <c r="BO2" s="139"/>
      <c r="BP2" s="140"/>
      <c r="BQ2" s="10"/>
      <c r="BR2" s="10"/>
      <c r="BS2" s="10"/>
      <c r="BT2" s="10"/>
      <c r="BU2" s="10"/>
    </row>
    <row r="3" spans="1:73" s="1" customFormat="1" ht="3.75" customHeight="1" thickBot="1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10"/>
      <c r="U3" s="10"/>
      <c r="V3" s="10"/>
      <c r="W3" s="10"/>
      <c r="X3" s="10"/>
      <c r="Y3" s="10"/>
      <c r="Z3" s="10"/>
      <c r="AA3" s="13"/>
      <c r="AB3" s="153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5"/>
      <c r="AP3" s="12"/>
      <c r="AQ3" s="12"/>
      <c r="AR3" s="12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0"/>
      <c r="BR3" s="10"/>
      <c r="BS3" s="10"/>
      <c r="BT3" s="10"/>
      <c r="BU3" s="10"/>
    </row>
    <row r="4" spans="1:73" s="1" customFormat="1" ht="11.25" customHeight="1" thickBot="1">
      <c r="A4" s="294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10"/>
      <c r="U4" s="10"/>
      <c r="V4" s="10"/>
      <c r="W4" s="10"/>
      <c r="X4" s="10"/>
      <c r="Y4" s="10"/>
      <c r="Z4" s="10"/>
      <c r="AA4" s="13"/>
      <c r="AB4" s="156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8"/>
      <c r="AP4" s="12"/>
      <c r="AQ4" s="13"/>
      <c r="AR4" s="285" t="s">
        <v>9</v>
      </c>
      <c r="AS4" s="286"/>
      <c r="AT4" s="286"/>
      <c r="AU4" s="286"/>
      <c r="AV4" s="286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14"/>
      <c r="BH4" s="14"/>
      <c r="BI4" s="14"/>
      <c r="BJ4" s="14"/>
      <c r="BK4" s="14"/>
      <c r="BL4" s="14"/>
      <c r="BM4" s="14"/>
      <c r="BN4" s="14"/>
      <c r="BO4" s="14"/>
      <c r="BP4" s="15"/>
      <c r="BQ4" s="10"/>
      <c r="BR4" s="10"/>
      <c r="BS4" s="10"/>
      <c r="BT4" s="10"/>
      <c r="BU4" s="10"/>
    </row>
    <row r="5" spans="1:73" s="1" customFormat="1" ht="9.75" customHeight="1">
      <c r="A5" s="254" t="s">
        <v>11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10"/>
      <c r="U5" s="10"/>
      <c r="V5" s="10"/>
      <c r="W5" s="10"/>
      <c r="X5" s="10"/>
      <c r="Y5" s="10"/>
      <c r="Z5" s="10"/>
      <c r="AA5" s="10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2"/>
      <c r="AQ5" s="17"/>
      <c r="AR5" s="260"/>
      <c r="AS5" s="261"/>
      <c r="AT5" s="261"/>
      <c r="AU5" s="261"/>
      <c r="AV5" s="261"/>
      <c r="AW5" s="288"/>
      <c r="AX5" s="288"/>
      <c r="AY5" s="288"/>
      <c r="AZ5" s="288"/>
      <c r="BA5" s="288"/>
      <c r="BB5" s="288"/>
      <c r="BC5" s="288"/>
      <c r="BD5" s="288"/>
      <c r="BE5" s="288"/>
      <c r="BF5" s="288"/>
      <c r="BG5" s="18"/>
      <c r="BH5" s="18"/>
      <c r="BI5" s="18"/>
      <c r="BJ5" s="18"/>
      <c r="BK5" s="18"/>
      <c r="BL5" s="18"/>
      <c r="BM5" s="18"/>
      <c r="BN5" s="18"/>
      <c r="BO5" s="18"/>
      <c r="BP5" s="19"/>
      <c r="BQ5" s="10"/>
      <c r="BR5" s="10"/>
      <c r="BS5" s="10"/>
      <c r="BT5" s="10"/>
      <c r="BU5" s="10"/>
    </row>
    <row r="6" spans="1:73" s="1" customFormat="1" ht="11.25" customHeight="1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2"/>
      <c r="AQ6" s="13"/>
      <c r="AR6" s="260" t="s">
        <v>12</v>
      </c>
      <c r="AS6" s="261"/>
      <c r="AT6" s="261"/>
      <c r="AU6" s="261"/>
      <c r="AV6" s="261"/>
      <c r="AW6" s="289"/>
      <c r="AX6" s="289"/>
      <c r="AY6" s="289"/>
      <c r="AZ6" s="289"/>
      <c r="BA6" s="289"/>
      <c r="BB6" s="289"/>
      <c r="BC6" s="289"/>
      <c r="BD6" s="289"/>
      <c r="BE6" s="289"/>
      <c r="BF6" s="289"/>
      <c r="BG6" s="290"/>
      <c r="BH6" s="290"/>
      <c r="BI6" s="290"/>
      <c r="BJ6" s="290"/>
      <c r="BK6" s="290"/>
      <c r="BL6" s="290"/>
      <c r="BM6" s="290"/>
      <c r="BN6" s="290"/>
      <c r="BO6" s="290"/>
      <c r="BP6" s="291"/>
      <c r="BQ6" s="10"/>
      <c r="BR6" s="10"/>
      <c r="BS6" s="10"/>
      <c r="BT6" s="10"/>
      <c r="BU6" s="10"/>
    </row>
    <row r="7" spans="1:73" s="1" customFormat="1" ht="9.75" customHeight="1">
      <c r="A7" s="293" t="s">
        <v>14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13"/>
      <c r="U7" s="13"/>
      <c r="V7" s="13"/>
      <c r="W7" s="293" t="s">
        <v>68</v>
      </c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13"/>
      <c r="AQ7" s="13"/>
      <c r="AR7" s="260"/>
      <c r="AS7" s="261"/>
      <c r="AT7" s="261"/>
      <c r="AU7" s="261"/>
      <c r="AV7" s="261"/>
      <c r="AW7" s="289"/>
      <c r="AX7" s="289"/>
      <c r="AY7" s="289"/>
      <c r="AZ7" s="289"/>
      <c r="BA7" s="289"/>
      <c r="BB7" s="289"/>
      <c r="BC7" s="289"/>
      <c r="BD7" s="289"/>
      <c r="BE7" s="289"/>
      <c r="BF7" s="289"/>
      <c r="BG7" s="289"/>
      <c r="BH7" s="289"/>
      <c r="BI7" s="289"/>
      <c r="BJ7" s="289"/>
      <c r="BK7" s="289"/>
      <c r="BL7" s="289"/>
      <c r="BM7" s="289"/>
      <c r="BN7" s="289"/>
      <c r="BO7" s="289"/>
      <c r="BP7" s="292"/>
      <c r="BQ7" s="10"/>
      <c r="BR7" s="10"/>
      <c r="BS7" s="10"/>
      <c r="BT7" s="10"/>
      <c r="BU7" s="10"/>
    </row>
    <row r="8" spans="1:73" s="1" customFormat="1" ht="11.25" customHeight="1">
      <c r="A8" s="293"/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13"/>
      <c r="U8" s="13"/>
      <c r="V8" s="1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13"/>
      <c r="AQ8" s="13"/>
      <c r="AR8" s="260" t="s">
        <v>15</v>
      </c>
      <c r="AS8" s="261"/>
      <c r="AT8" s="261"/>
      <c r="AU8" s="261"/>
      <c r="AV8" s="261"/>
      <c r="AW8" s="262"/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262"/>
      <c r="BN8" s="262"/>
      <c r="BO8" s="262"/>
      <c r="BP8" s="263"/>
      <c r="BQ8" s="10"/>
      <c r="BR8" s="10"/>
      <c r="BS8" s="10"/>
      <c r="BT8" s="10"/>
      <c r="BU8" s="10"/>
    </row>
    <row r="9" spans="1:73" s="1" customFormat="1" ht="9.75" customHeight="1">
      <c r="A9" s="268">
        <f>BG48</f>
        <v>0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13"/>
      <c r="U9" s="13"/>
      <c r="V9" s="13"/>
      <c r="W9" s="270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13"/>
      <c r="AQ9" s="13"/>
      <c r="AR9" s="260"/>
      <c r="AS9" s="261"/>
      <c r="AT9" s="261"/>
      <c r="AU9" s="261"/>
      <c r="AV9" s="261"/>
      <c r="AW9" s="264"/>
      <c r="AX9" s="264"/>
      <c r="AY9" s="264"/>
      <c r="AZ9" s="264"/>
      <c r="BA9" s="264"/>
      <c r="BB9" s="264"/>
      <c r="BC9" s="264"/>
      <c r="BD9" s="264"/>
      <c r="BE9" s="264"/>
      <c r="BF9" s="264"/>
      <c r="BG9" s="264"/>
      <c r="BH9" s="264"/>
      <c r="BI9" s="264"/>
      <c r="BJ9" s="264"/>
      <c r="BK9" s="264"/>
      <c r="BL9" s="264"/>
      <c r="BM9" s="264"/>
      <c r="BN9" s="264"/>
      <c r="BO9" s="264"/>
      <c r="BP9" s="265"/>
      <c r="BQ9" s="10"/>
      <c r="BR9" s="10"/>
      <c r="BS9" s="10"/>
      <c r="BT9" s="10"/>
      <c r="BU9" s="10"/>
    </row>
    <row r="10" spans="1:73" s="2" customFormat="1" ht="9.75" customHeight="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13"/>
      <c r="U10" s="13"/>
      <c r="V10" s="13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271"/>
      <c r="AP10" s="12"/>
      <c r="AQ10" s="12"/>
      <c r="AR10" s="260"/>
      <c r="AS10" s="261"/>
      <c r="AT10" s="261"/>
      <c r="AU10" s="261"/>
      <c r="AV10" s="261"/>
      <c r="AW10" s="264"/>
      <c r="AX10" s="264"/>
      <c r="AY10" s="264"/>
      <c r="AZ10" s="264"/>
      <c r="BA10" s="264"/>
      <c r="BB10" s="264"/>
      <c r="BC10" s="264"/>
      <c r="BD10" s="264"/>
      <c r="BE10" s="264"/>
      <c r="BF10" s="264"/>
      <c r="BG10" s="264"/>
      <c r="BH10" s="264"/>
      <c r="BI10" s="264"/>
      <c r="BJ10" s="264"/>
      <c r="BK10" s="264"/>
      <c r="BL10" s="264"/>
      <c r="BM10" s="264"/>
      <c r="BN10" s="264"/>
      <c r="BO10" s="264"/>
      <c r="BP10" s="265"/>
      <c r="BQ10" s="20"/>
      <c r="BR10" s="20"/>
      <c r="BS10" s="20"/>
      <c r="BT10" s="20"/>
      <c r="BU10" s="20"/>
    </row>
    <row r="11" spans="1:73" s="2" customFormat="1" ht="9.75" customHeight="1" thickBo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13"/>
      <c r="U11" s="13"/>
      <c r="V11" s="13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72"/>
      <c r="AO11" s="272"/>
      <c r="AP11" s="12"/>
      <c r="AQ11" s="12"/>
      <c r="AR11" s="260"/>
      <c r="AS11" s="261"/>
      <c r="AT11" s="261"/>
      <c r="AU11" s="261"/>
      <c r="AV11" s="261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5"/>
      <c r="BQ11" s="20"/>
      <c r="BR11" s="20"/>
      <c r="BS11" s="20"/>
      <c r="BT11" s="20"/>
      <c r="BU11" s="20"/>
    </row>
    <row r="12" spans="1:73" s="2" customFormat="1" ht="3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60"/>
      <c r="AS12" s="261"/>
      <c r="AT12" s="261"/>
      <c r="AU12" s="261"/>
      <c r="AV12" s="261"/>
      <c r="AW12" s="266"/>
      <c r="AX12" s="266"/>
      <c r="AY12" s="266"/>
      <c r="AZ12" s="266"/>
      <c r="BA12" s="266"/>
      <c r="BB12" s="266"/>
      <c r="BC12" s="266"/>
      <c r="BD12" s="266"/>
      <c r="BE12" s="266"/>
      <c r="BF12" s="266"/>
      <c r="BG12" s="266"/>
      <c r="BH12" s="266"/>
      <c r="BI12" s="266"/>
      <c r="BJ12" s="266"/>
      <c r="BK12" s="266"/>
      <c r="BL12" s="266"/>
      <c r="BM12" s="266"/>
      <c r="BN12" s="266"/>
      <c r="BO12" s="266"/>
      <c r="BP12" s="267"/>
      <c r="BQ12" s="20"/>
      <c r="BR12" s="20"/>
      <c r="BS12" s="20"/>
      <c r="BT12" s="20"/>
      <c r="BU12" s="20"/>
    </row>
    <row r="13" spans="1:73" s="2" customFormat="1" ht="11.25" customHeight="1">
      <c r="A13" s="273" t="s">
        <v>18</v>
      </c>
      <c r="B13" s="273"/>
      <c r="C13" s="273"/>
      <c r="D13" s="273"/>
      <c r="E13" s="273"/>
      <c r="F13" s="273"/>
      <c r="G13" s="274" t="s">
        <v>19</v>
      </c>
      <c r="H13" s="275"/>
      <c r="I13" s="276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51"/>
      <c r="W13" s="254" t="s">
        <v>20</v>
      </c>
      <c r="X13" s="254"/>
      <c r="Y13" s="254"/>
      <c r="Z13" s="254"/>
      <c r="AA13" s="254"/>
      <c r="AB13" s="254"/>
      <c r="AC13" s="254"/>
      <c r="AD13" s="254"/>
      <c r="AE13" s="255"/>
      <c r="AF13" s="255"/>
      <c r="AG13" s="255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56"/>
      <c r="AS13" s="255"/>
      <c r="AT13" s="255"/>
      <c r="AU13" s="255"/>
      <c r="AV13" s="255"/>
      <c r="AW13" s="245" t="s">
        <v>21</v>
      </c>
      <c r="AX13" s="245"/>
      <c r="AY13" s="245"/>
      <c r="AZ13" s="245"/>
      <c r="BA13" s="246"/>
      <c r="BB13" s="246"/>
      <c r="BC13" s="246"/>
      <c r="BD13" s="246"/>
      <c r="BE13" s="245" t="s">
        <v>23</v>
      </c>
      <c r="BF13" s="245"/>
      <c r="BG13" s="246"/>
      <c r="BH13" s="246"/>
      <c r="BI13" s="246"/>
      <c r="BJ13" s="246"/>
      <c r="BK13" s="245" t="s">
        <v>23</v>
      </c>
      <c r="BL13" s="245"/>
      <c r="BM13" s="246"/>
      <c r="BN13" s="246"/>
      <c r="BO13" s="246"/>
      <c r="BP13" s="247"/>
      <c r="BQ13" s="20"/>
      <c r="BR13" s="20"/>
      <c r="BS13" s="20"/>
      <c r="BT13" s="20"/>
      <c r="BU13" s="20"/>
    </row>
    <row r="14" spans="1:73" s="2" customFormat="1" ht="9.75" customHeight="1">
      <c r="A14" s="273"/>
      <c r="B14" s="273"/>
      <c r="C14" s="273"/>
      <c r="D14" s="273"/>
      <c r="E14" s="273"/>
      <c r="F14" s="273"/>
      <c r="G14" s="277"/>
      <c r="H14" s="278"/>
      <c r="I14" s="27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52"/>
      <c r="W14" s="254"/>
      <c r="X14" s="254"/>
      <c r="Y14" s="254"/>
      <c r="Z14" s="254"/>
      <c r="AA14" s="254"/>
      <c r="AB14" s="254"/>
      <c r="AC14" s="254"/>
      <c r="AD14" s="254"/>
      <c r="AE14" s="255"/>
      <c r="AF14" s="255"/>
      <c r="AG14" s="255"/>
      <c r="AH14" s="20"/>
      <c r="AI14" s="20"/>
      <c r="AJ14" s="20"/>
      <c r="AK14" s="20"/>
      <c r="AL14" s="20"/>
      <c r="AM14" s="20"/>
      <c r="AN14" s="20"/>
      <c r="AO14" s="12"/>
      <c r="AP14" s="12"/>
      <c r="AQ14" s="12"/>
      <c r="AR14" s="256"/>
      <c r="AS14" s="255"/>
      <c r="AT14" s="255"/>
      <c r="AU14" s="255"/>
      <c r="AV14" s="255"/>
      <c r="AW14" s="239"/>
      <c r="AX14" s="239"/>
      <c r="AY14" s="239"/>
      <c r="AZ14" s="239"/>
      <c r="BA14" s="241"/>
      <c r="BB14" s="241"/>
      <c r="BC14" s="241"/>
      <c r="BD14" s="241"/>
      <c r="BE14" s="239"/>
      <c r="BF14" s="239"/>
      <c r="BG14" s="241"/>
      <c r="BH14" s="241"/>
      <c r="BI14" s="241"/>
      <c r="BJ14" s="241"/>
      <c r="BK14" s="239"/>
      <c r="BL14" s="239"/>
      <c r="BM14" s="241"/>
      <c r="BN14" s="241"/>
      <c r="BO14" s="241"/>
      <c r="BP14" s="243"/>
      <c r="BQ14" s="20"/>
      <c r="BR14" s="20"/>
      <c r="BS14" s="20"/>
      <c r="BT14" s="20"/>
      <c r="BU14" s="20"/>
    </row>
    <row r="15" spans="1:73" s="2" customFormat="1" ht="11.25" customHeight="1">
      <c r="A15" s="273"/>
      <c r="B15" s="273"/>
      <c r="C15" s="273"/>
      <c r="D15" s="273"/>
      <c r="E15" s="273"/>
      <c r="F15" s="273"/>
      <c r="G15" s="280"/>
      <c r="H15" s="281"/>
      <c r="I15" s="282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3"/>
      <c r="W15" s="254"/>
      <c r="X15" s="254"/>
      <c r="Y15" s="254"/>
      <c r="Z15" s="254"/>
      <c r="AA15" s="254"/>
      <c r="AB15" s="254"/>
      <c r="AC15" s="254"/>
      <c r="AD15" s="254"/>
      <c r="AE15" s="255"/>
      <c r="AF15" s="255"/>
      <c r="AG15" s="255"/>
      <c r="AH15" s="21"/>
      <c r="AI15" s="21"/>
      <c r="AJ15" s="21"/>
      <c r="AK15" s="21"/>
      <c r="AL15" s="21"/>
      <c r="AM15" s="12"/>
      <c r="AN15" s="12"/>
      <c r="AO15" s="12"/>
      <c r="AP15" s="12"/>
      <c r="AQ15" s="12"/>
      <c r="AR15" s="256"/>
      <c r="AS15" s="255"/>
      <c r="AT15" s="255"/>
      <c r="AU15" s="255"/>
      <c r="AV15" s="255"/>
      <c r="AW15" s="239" t="s">
        <v>25</v>
      </c>
      <c r="AX15" s="239"/>
      <c r="AY15" s="239"/>
      <c r="AZ15" s="239"/>
      <c r="BA15" s="241"/>
      <c r="BB15" s="241"/>
      <c r="BC15" s="241"/>
      <c r="BD15" s="241"/>
      <c r="BE15" s="239" t="s">
        <v>23</v>
      </c>
      <c r="BF15" s="239"/>
      <c r="BG15" s="241"/>
      <c r="BH15" s="241"/>
      <c r="BI15" s="241"/>
      <c r="BJ15" s="241"/>
      <c r="BK15" s="239" t="s">
        <v>23</v>
      </c>
      <c r="BL15" s="239"/>
      <c r="BM15" s="241"/>
      <c r="BN15" s="241"/>
      <c r="BO15" s="241"/>
      <c r="BP15" s="243"/>
      <c r="BQ15" s="20"/>
      <c r="BR15" s="20"/>
      <c r="BS15" s="20"/>
      <c r="BT15" s="20"/>
      <c r="BU15" s="20"/>
    </row>
    <row r="16" spans="1:73" s="2" customFormat="1" ht="9.75" customHeight="1" thickBo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12"/>
      <c r="X16" s="259" t="s">
        <v>26</v>
      </c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259"/>
      <c r="AN16" s="12"/>
      <c r="AO16" s="12"/>
      <c r="AP16" s="12"/>
      <c r="AQ16" s="12"/>
      <c r="AR16" s="257"/>
      <c r="AS16" s="258"/>
      <c r="AT16" s="258"/>
      <c r="AU16" s="258"/>
      <c r="AV16" s="258"/>
      <c r="AW16" s="240"/>
      <c r="AX16" s="240"/>
      <c r="AY16" s="240"/>
      <c r="AZ16" s="240"/>
      <c r="BA16" s="242"/>
      <c r="BB16" s="242"/>
      <c r="BC16" s="242"/>
      <c r="BD16" s="242"/>
      <c r="BE16" s="240"/>
      <c r="BF16" s="240"/>
      <c r="BG16" s="242"/>
      <c r="BH16" s="242"/>
      <c r="BI16" s="242"/>
      <c r="BJ16" s="242"/>
      <c r="BK16" s="240"/>
      <c r="BL16" s="240"/>
      <c r="BM16" s="242"/>
      <c r="BN16" s="242"/>
      <c r="BO16" s="242"/>
      <c r="BP16" s="244"/>
      <c r="BQ16" s="20"/>
      <c r="BR16" s="20"/>
      <c r="BS16" s="20"/>
      <c r="BT16" s="20"/>
      <c r="BU16" s="20"/>
    </row>
    <row r="17" spans="1:73" s="2" customFormat="1" ht="3.75" customHeight="1" thickBo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220"/>
      <c r="AL17" s="220"/>
      <c r="AM17" s="220"/>
      <c r="AN17" s="220"/>
      <c r="AO17" s="220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20"/>
      <c r="BR17" s="20"/>
      <c r="BS17" s="20"/>
      <c r="BT17" s="20"/>
      <c r="BU17" s="20"/>
    </row>
    <row r="18" spans="1:73" s="1" customFormat="1" ht="10.5" customHeight="1">
      <c r="A18" s="221" t="s">
        <v>27</v>
      </c>
      <c r="B18" s="222"/>
      <c r="C18" s="222"/>
      <c r="D18" s="222"/>
      <c r="E18" s="222"/>
      <c r="F18" s="223" t="s">
        <v>28</v>
      </c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4"/>
      <c r="R18" s="226" t="s">
        <v>29</v>
      </c>
      <c r="S18" s="227"/>
      <c r="T18" s="227"/>
      <c r="U18" s="227"/>
      <c r="V18" s="228"/>
      <c r="W18" s="226" t="s">
        <v>30</v>
      </c>
      <c r="X18" s="227"/>
      <c r="Y18" s="227"/>
      <c r="Z18" s="227"/>
      <c r="AA18" s="227"/>
      <c r="AB18" s="235" t="s">
        <v>31</v>
      </c>
      <c r="AC18" s="235"/>
      <c r="AD18" s="235"/>
      <c r="AE18" s="235"/>
      <c r="AF18" s="235"/>
      <c r="AG18" s="223" t="s">
        <v>32</v>
      </c>
      <c r="AH18" s="222"/>
      <c r="AI18" s="222"/>
      <c r="AJ18" s="222"/>
      <c r="AK18" s="222"/>
      <c r="AL18" s="224"/>
      <c r="AM18" s="237" t="s">
        <v>33</v>
      </c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7"/>
      <c r="BM18" s="237"/>
      <c r="BN18" s="237"/>
      <c r="BO18" s="237"/>
      <c r="BP18" s="238"/>
      <c r="BQ18" s="10"/>
      <c r="BR18" s="10"/>
      <c r="BS18" s="10"/>
      <c r="BT18" s="10"/>
      <c r="BU18" s="10"/>
    </row>
    <row r="19" spans="1:73" s="1" customFormat="1" ht="10.5" customHeight="1">
      <c r="A19" s="170"/>
      <c r="B19" s="168"/>
      <c r="C19" s="168"/>
      <c r="D19" s="168"/>
      <c r="E19" s="168"/>
      <c r="F19" s="225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9"/>
      <c r="R19" s="229"/>
      <c r="S19" s="230"/>
      <c r="T19" s="230"/>
      <c r="U19" s="230"/>
      <c r="V19" s="231"/>
      <c r="W19" s="229"/>
      <c r="X19" s="230"/>
      <c r="Y19" s="230"/>
      <c r="Z19" s="230"/>
      <c r="AA19" s="230"/>
      <c r="AB19" s="236"/>
      <c r="AC19" s="236"/>
      <c r="AD19" s="236"/>
      <c r="AE19" s="236"/>
      <c r="AF19" s="236"/>
      <c r="AG19" s="225"/>
      <c r="AH19" s="168"/>
      <c r="AI19" s="168"/>
      <c r="AJ19" s="168"/>
      <c r="AK19" s="168"/>
      <c r="AL19" s="169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207"/>
      <c r="BB19" s="207"/>
      <c r="BC19" s="207"/>
      <c r="BD19" s="207"/>
      <c r="BE19" s="207"/>
      <c r="BF19" s="207"/>
      <c r="BG19" s="207"/>
      <c r="BH19" s="207"/>
      <c r="BI19" s="207"/>
      <c r="BJ19" s="207"/>
      <c r="BK19" s="207"/>
      <c r="BL19" s="207"/>
      <c r="BM19" s="207"/>
      <c r="BN19" s="207"/>
      <c r="BO19" s="207"/>
      <c r="BP19" s="208"/>
      <c r="BQ19" s="12"/>
      <c r="BR19" s="10"/>
      <c r="BS19" s="10"/>
      <c r="BT19" s="10"/>
      <c r="BU19" s="10"/>
    </row>
    <row r="20" spans="1:73" s="1" customFormat="1" ht="10.5" customHeight="1">
      <c r="A20" s="170"/>
      <c r="B20" s="168"/>
      <c r="C20" s="168"/>
      <c r="D20" s="168"/>
      <c r="E20" s="168"/>
      <c r="F20" s="225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9"/>
      <c r="R20" s="229"/>
      <c r="S20" s="230"/>
      <c r="T20" s="230"/>
      <c r="U20" s="230"/>
      <c r="V20" s="231"/>
      <c r="W20" s="229"/>
      <c r="X20" s="230"/>
      <c r="Y20" s="230"/>
      <c r="Z20" s="230"/>
      <c r="AA20" s="230"/>
      <c r="AB20" s="236"/>
      <c r="AC20" s="236"/>
      <c r="AD20" s="236"/>
      <c r="AE20" s="236"/>
      <c r="AF20" s="236"/>
      <c r="AG20" s="225"/>
      <c r="AH20" s="168"/>
      <c r="AI20" s="168"/>
      <c r="AJ20" s="168"/>
      <c r="AK20" s="168"/>
      <c r="AL20" s="169"/>
      <c r="AM20" s="207" t="s">
        <v>34</v>
      </c>
      <c r="AN20" s="207"/>
      <c r="AO20" s="207"/>
      <c r="AP20" s="207"/>
      <c r="AQ20" s="207"/>
      <c r="AR20" s="207"/>
      <c r="AS20" s="207"/>
      <c r="AT20" s="207"/>
      <c r="AU20" s="207"/>
      <c r="AV20" s="207"/>
      <c r="AW20" s="207" t="s">
        <v>35</v>
      </c>
      <c r="AX20" s="207"/>
      <c r="AY20" s="207"/>
      <c r="AZ20" s="207"/>
      <c r="BA20" s="207"/>
      <c r="BB20" s="207"/>
      <c r="BC20" s="207"/>
      <c r="BD20" s="207"/>
      <c r="BE20" s="207"/>
      <c r="BF20" s="207"/>
      <c r="BG20" s="207" t="s">
        <v>36</v>
      </c>
      <c r="BH20" s="207"/>
      <c r="BI20" s="207"/>
      <c r="BJ20" s="207"/>
      <c r="BK20" s="207"/>
      <c r="BL20" s="207"/>
      <c r="BM20" s="207"/>
      <c r="BN20" s="207"/>
      <c r="BO20" s="207"/>
      <c r="BP20" s="208"/>
      <c r="BQ20" s="12"/>
      <c r="BR20" s="10"/>
      <c r="BS20" s="10"/>
      <c r="BT20" s="10"/>
      <c r="BU20" s="10"/>
    </row>
    <row r="21" spans="1:73" s="1" customFormat="1" ht="10.5" customHeight="1">
      <c r="A21" s="201"/>
      <c r="B21" s="202"/>
      <c r="C21" s="202"/>
      <c r="D21" s="202"/>
      <c r="E21" s="202"/>
      <c r="F21" s="225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9"/>
      <c r="R21" s="232"/>
      <c r="S21" s="233"/>
      <c r="T21" s="233"/>
      <c r="U21" s="233"/>
      <c r="V21" s="234"/>
      <c r="W21" s="232"/>
      <c r="X21" s="233"/>
      <c r="Y21" s="233"/>
      <c r="Z21" s="233"/>
      <c r="AA21" s="233"/>
      <c r="AB21" s="236"/>
      <c r="AC21" s="236"/>
      <c r="AD21" s="236"/>
      <c r="AE21" s="236"/>
      <c r="AF21" s="236"/>
      <c r="AG21" s="205"/>
      <c r="AH21" s="202"/>
      <c r="AI21" s="202"/>
      <c r="AJ21" s="202"/>
      <c r="AK21" s="202"/>
      <c r="AL21" s="206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7"/>
      <c r="BA21" s="207"/>
      <c r="BB21" s="207"/>
      <c r="BC21" s="207"/>
      <c r="BD21" s="207"/>
      <c r="BE21" s="207"/>
      <c r="BF21" s="207"/>
      <c r="BG21" s="207"/>
      <c r="BH21" s="207"/>
      <c r="BI21" s="207"/>
      <c r="BJ21" s="207"/>
      <c r="BK21" s="207"/>
      <c r="BL21" s="207"/>
      <c r="BM21" s="207"/>
      <c r="BN21" s="207"/>
      <c r="BO21" s="207"/>
      <c r="BP21" s="208"/>
      <c r="BQ21" s="12"/>
      <c r="BR21" s="10"/>
      <c r="BS21" s="10"/>
      <c r="BT21" s="10"/>
      <c r="BU21" s="10"/>
    </row>
    <row r="22" spans="1:73" s="1" customFormat="1" ht="10.5" customHeight="1">
      <c r="A22" s="209"/>
      <c r="B22" s="210"/>
      <c r="C22" s="210"/>
      <c r="D22" s="210"/>
      <c r="E22" s="210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5"/>
      <c r="AC22" s="215"/>
      <c r="AD22" s="215"/>
      <c r="AE22" s="215"/>
      <c r="AF22" s="215"/>
      <c r="AG22" s="216"/>
      <c r="AH22" s="216"/>
      <c r="AI22" s="216"/>
      <c r="AJ22" s="216"/>
      <c r="AK22" s="216"/>
      <c r="AL22" s="216"/>
      <c r="AM22" s="189">
        <f>W22*AB22</f>
        <v>0</v>
      </c>
      <c r="AN22" s="189"/>
      <c r="AO22" s="189"/>
      <c r="AP22" s="189"/>
      <c r="AQ22" s="189"/>
      <c r="AR22" s="189"/>
      <c r="AS22" s="189"/>
      <c r="AT22" s="189"/>
      <c r="AU22" s="189"/>
      <c r="AV22" s="189"/>
      <c r="AW22" s="189">
        <f>IF(AM22="","",IF(AND(AG22="",AM22&gt;0),"税率入力",IF(AND(AG22="　",AM22&gt;0),"税率入力",ROUNDDOWN(AM22*BR65,0))))</f>
        <v>0</v>
      </c>
      <c r="AX22" s="189"/>
      <c r="AY22" s="189"/>
      <c r="AZ22" s="189"/>
      <c r="BA22" s="189"/>
      <c r="BB22" s="189"/>
      <c r="BC22" s="189"/>
      <c r="BD22" s="189"/>
      <c r="BE22" s="189"/>
      <c r="BF22" s="189"/>
      <c r="BG22" s="189">
        <f>IF(AW22="","",AM22+AW22)</f>
        <v>0</v>
      </c>
      <c r="BH22" s="189"/>
      <c r="BI22" s="189"/>
      <c r="BJ22" s="189"/>
      <c r="BK22" s="189"/>
      <c r="BL22" s="189"/>
      <c r="BM22" s="189"/>
      <c r="BN22" s="189"/>
      <c r="BO22" s="189"/>
      <c r="BP22" s="191"/>
      <c r="BQ22" s="10"/>
      <c r="BR22" s="10"/>
      <c r="BS22" s="10"/>
      <c r="BT22" s="10"/>
      <c r="BU22" s="10"/>
    </row>
    <row r="23" spans="1:73" s="1" customFormat="1" ht="10.5" customHeight="1">
      <c r="A23" s="211"/>
      <c r="B23" s="212"/>
      <c r="C23" s="212"/>
      <c r="D23" s="212"/>
      <c r="E23" s="212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5"/>
      <c r="AC23" s="215"/>
      <c r="AD23" s="215"/>
      <c r="AE23" s="215"/>
      <c r="AF23" s="215"/>
      <c r="AG23" s="216"/>
      <c r="AH23" s="216"/>
      <c r="AI23" s="216"/>
      <c r="AJ23" s="216"/>
      <c r="AK23" s="216"/>
      <c r="AL23" s="216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  <c r="BA23" s="189"/>
      <c r="BB23" s="189"/>
      <c r="BC23" s="189"/>
      <c r="BD23" s="189"/>
      <c r="BE23" s="189"/>
      <c r="BF23" s="189"/>
      <c r="BG23" s="189"/>
      <c r="BH23" s="189"/>
      <c r="BI23" s="189"/>
      <c r="BJ23" s="189"/>
      <c r="BK23" s="189"/>
      <c r="BL23" s="189"/>
      <c r="BM23" s="189"/>
      <c r="BN23" s="189"/>
      <c r="BO23" s="189"/>
      <c r="BP23" s="191"/>
      <c r="BQ23" s="10"/>
      <c r="BR23" s="10"/>
      <c r="BS23" s="10"/>
      <c r="BT23" s="10"/>
      <c r="BU23" s="10"/>
    </row>
    <row r="24" spans="1:73" s="1" customFormat="1" ht="10.5" customHeight="1">
      <c r="A24" s="209"/>
      <c r="B24" s="210"/>
      <c r="C24" s="210"/>
      <c r="D24" s="210"/>
      <c r="E24" s="210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5"/>
      <c r="AC24" s="215"/>
      <c r="AD24" s="215"/>
      <c r="AE24" s="215"/>
      <c r="AF24" s="215"/>
      <c r="AG24" s="216"/>
      <c r="AH24" s="216"/>
      <c r="AI24" s="216"/>
      <c r="AJ24" s="216"/>
      <c r="AK24" s="216"/>
      <c r="AL24" s="216"/>
      <c r="AM24" s="178">
        <f>W24*AB24</f>
        <v>0</v>
      </c>
      <c r="AN24" s="179"/>
      <c r="AO24" s="179"/>
      <c r="AP24" s="179"/>
      <c r="AQ24" s="179"/>
      <c r="AR24" s="179"/>
      <c r="AS24" s="179"/>
      <c r="AT24" s="179"/>
      <c r="AU24" s="179"/>
      <c r="AV24" s="180"/>
      <c r="AW24" s="189">
        <f>IF(AM24="","",IF(AND(AG24="",AM24&gt;0),"税率入力",IF(AND(AG24="　",AM24&gt;0),"税率入力",ROUNDDOWN(AM24*BR66,0))))</f>
        <v>0</v>
      </c>
      <c r="AX24" s="189"/>
      <c r="AY24" s="189"/>
      <c r="AZ24" s="189"/>
      <c r="BA24" s="189"/>
      <c r="BB24" s="189"/>
      <c r="BC24" s="189"/>
      <c r="BD24" s="189"/>
      <c r="BE24" s="189"/>
      <c r="BF24" s="189"/>
      <c r="BG24" s="189">
        <f>IF(AW24="","",AM24+AW24)</f>
        <v>0</v>
      </c>
      <c r="BH24" s="189"/>
      <c r="BI24" s="189"/>
      <c r="BJ24" s="189"/>
      <c r="BK24" s="189"/>
      <c r="BL24" s="189"/>
      <c r="BM24" s="189"/>
      <c r="BN24" s="189"/>
      <c r="BO24" s="189"/>
      <c r="BP24" s="191"/>
      <c r="BQ24" s="10"/>
      <c r="BR24" s="10"/>
      <c r="BS24" s="10"/>
      <c r="BT24" s="10"/>
      <c r="BU24" s="10"/>
    </row>
    <row r="25" spans="1:73" s="1" customFormat="1" ht="10.5" customHeight="1">
      <c r="A25" s="211"/>
      <c r="B25" s="212"/>
      <c r="C25" s="212"/>
      <c r="D25" s="212"/>
      <c r="E25" s="212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5"/>
      <c r="AC25" s="215"/>
      <c r="AD25" s="215"/>
      <c r="AE25" s="215"/>
      <c r="AF25" s="215"/>
      <c r="AG25" s="216"/>
      <c r="AH25" s="216"/>
      <c r="AI25" s="216"/>
      <c r="AJ25" s="216"/>
      <c r="AK25" s="216"/>
      <c r="AL25" s="216"/>
      <c r="AM25" s="217"/>
      <c r="AN25" s="218"/>
      <c r="AO25" s="218"/>
      <c r="AP25" s="218"/>
      <c r="AQ25" s="218"/>
      <c r="AR25" s="218"/>
      <c r="AS25" s="218"/>
      <c r="AT25" s="218"/>
      <c r="AU25" s="218"/>
      <c r="AV25" s="219"/>
      <c r="AW25" s="189"/>
      <c r="AX25" s="189"/>
      <c r="AY25" s="189"/>
      <c r="AZ25" s="189"/>
      <c r="BA25" s="189"/>
      <c r="BB25" s="189"/>
      <c r="BC25" s="189"/>
      <c r="BD25" s="189"/>
      <c r="BE25" s="189"/>
      <c r="BF25" s="189"/>
      <c r="BG25" s="189"/>
      <c r="BH25" s="189"/>
      <c r="BI25" s="189"/>
      <c r="BJ25" s="189"/>
      <c r="BK25" s="189"/>
      <c r="BL25" s="189"/>
      <c r="BM25" s="189"/>
      <c r="BN25" s="189"/>
      <c r="BO25" s="189"/>
      <c r="BP25" s="191"/>
      <c r="BQ25" s="10"/>
      <c r="BR25" s="10"/>
      <c r="BS25" s="10"/>
      <c r="BT25" s="10"/>
      <c r="BU25" s="10"/>
    </row>
    <row r="26" spans="1:73" s="1" customFormat="1" ht="10.5" customHeight="1">
      <c r="A26" s="209"/>
      <c r="B26" s="210"/>
      <c r="C26" s="210"/>
      <c r="D26" s="210"/>
      <c r="E26" s="210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5"/>
      <c r="AC26" s="215"/>
      <c r="AD26" s="215"/>
      <c r="AE26" s="215"/>
      <c r="AF26" s="215"/>
      <c r="AG26" s="216"/>
      <c r="AH26" s="216"/>
      <c r="AI26" s="216"/>
      <c r="AJ26" s="216"/>
      <c r="AK26" s="216"/>
      <c r="AL26" s="216"/>
      <c r="AM26" s="178">
        <f>W26*AB26</f>
        <v>0</v>
      </c>
      <c r="AN26" s="179"/>
      <c r="AO26" s="179"/>
      <c r="AP26" s="179"/>
      <c r="AQ26" s="179"/>
      <c r="AR26" s="179"/>
      <c r="AS26" s="179"/>
      <c r="AT26" s="179"/>
      <c r="AU26" s="179"/>
      <c r="AV26" s="180"/>
      <c r="AW26" s="189">
        <f>IF(AM26="","",IF(AND(AG26="",AM26&gt;0),"税率入力",IF(AND(AG26="　",AM26&gt;0),"税率入力",ROUNDDOWN(AM26*BR67,0))))</f>
        <v>0</v>
      </c>
      <c r="AX26" s="189"/>
      <c r="AY26" s="189"/>
      <c r="AZ26" s="189"/>
      <c r="BA26" s="189"/>
      <c r="BB26" s="189"/>
      <c r="BC26" s="189"/>
      <c r="BD26" s="189"/>
      <c r="BE26" s="189"/>
      <c r="BF26" s="189"/>
      <c r="BG26" s="189">
        <f>IF(AW26="","",AM26+AW26)</f>
        <v>0</v>
      </c>
      <c r="BH26" s="189"/>
      <c r="BI26" s="189"/>
      <c r="BJ26" s="189"/>
      <c r="BK26" s="189"/>
      <c r="BL26" s="189"/>
      <c r="BM26" s="189"/>
      <c r="BN26" s="189"/>
      <c r="BO26" s="189"/>
      <c r="BP26" s="191"/>
      <c r="BQ26" s="10"/>
      <c r="BR26" s="10"/>
      <c r="BS26" s="10"/>
      <c r="BT26" s="10"/>
      <c r="BU26" s="10"/>
    </row>
    <row r="27" spans="1:73" s="1" customFormat="1" ht="10.5" customHeight="1">
      <c r="A27" s="211"/>
      <c r="B27" s="212"/>
      <c r="C27" s="212"/>
      <c r="D27" s="212"/>
      <c r="E27" s="212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5"/>
      <c r="AC27" s="215"/>
      <c r="AD27" s="215"/>
      <c r="AE27" s="215"/>
      <c r="AF27" s="215"/>
      <c r="AG27" s="216"/>
      <c r="AH27" s="216"/>
      <c r="AI27" s="216"/>
      <c r="AJ27" s="216"/>
      <c r="AK27" s="216"/>
      <c r="AL27" s="216"/>
      <c r="AM27" s="217"/>
      <c r="AN27" s="218"/>
      <c r="AO27" s="218"/>
      <c r="AP27" s="218"/>
      <c r="AQ27" s="218"/>
      <c r="AR27" s="218"/>
      <c r="AS27" s="218"/>
      <c r="AT27" s="218"/>
      <c r="AU27" s="218"/>
      <c r="AV27" s="219"/>
      <c r="AW27" s="189"/>
      <c r="AX27" s="189"/>
      <c r="AY27" s="189"/>
      <c r="AZ27" s="189"/>
      <c r="BA27" s="189"/>
      <c r="BB27" s="189"/>
      <c r="BC27" s="189"/>
      <c r="BD27" s="189"/>
      <c r="BE27" s="189"/>
      <c r="BF27" s="189"/>
      <c r="BG27" s="189"/>
      <c r="BH27" s="189"/>
      <c r="BI27" s="189"/>
      <c r="BJ27" s="189"/>
      <c r="BK27" s="189"/>
      <c r="BL27" s="189"/>
      <c r="BM27" s="189"/>
      <c r="BN27" s="189"/>
      <c r="BO27" s="189"/>
      <c r="BP27" s="191"/>
      <c r="BQ27" s="10"/>
      <c r="BR27" s="10"/>
      <c r="BS27" s="10"/>
      <c r="BT27" s="10"/>
      <c r="BU27" s="10"/>
    </row>
    <row r="28" spans="1:73" s="1" customFormat="1" ht="10.5" customHeight="1">
      <c r="A28" s="209"/>
      <c r="B28" s="210"/>
      <c r="C28" s="210"/>
      <c r="D28" s="210"/>
      <c r="E28" s="210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5"/>
      <c r="AC28" s="215"/>
      <c r="AD28" s="215"/>
      <c r="AE28" s="215"/>
      <c r="AF28" s="215"/>
      <c r="AG28" s="216"/>
      <c r="AH28" s="216"/>
      <c r="AI28" s="216"/>
      <c r="AJ28" s="216"/>
      <c r="AK28" s="216"/>
      <c r="AL28" s="216"/>
      <c r="AM28" s="178">
        <f>W28*AB28</f>
        <v>0</v>
      </c>
      <c r="AN28" s="179"/>
      <c r="AO28" s="179"/>
      <c r="AP28" s="179"/>
      <c r="AQ28" s="179"/>
      <c r="AR28" s="179"/>
      <c r="AS28" s="179"/>
      <c r="AT28" s="179"/>
      <c r="AU28" s="179"/>
      <c r="AV28" s="180"/>
      <c r="AW28" s="189">
        <f>IF(AM28="","",IF(AND(AG28="",AM28&gt;0),"税率入力",IF(AND(AG28="　",AM28&gt;0),"税率入力",ROUNDDOWN(AM28*BR68,0))))</f>
        <v>0</v>
      </c>
      <c r="AX28" s="189"/>
      <c r="AY28" s="189"/>
      <c r="AZ28" s="189"/>
      <c r="BA28" s="189"/>
      <c r="BB28" s="189"/>
      <c r="BC28" s="189"/>
      <c r="BD28" s="189"/>
      <c r="BE28" s="189"/>
      <c r="BF28" s="189"/>
      <c r="BG28" s="189">
        <f>IF(AW28="","",AM28+AW28)</f>
        <v>0</v>
      </c>
      <c r="BH28" s="189"/>
      <c r="BI28" s="189"/>
      <c r="BJ28" s="189"/>
      <c r="BK28" s="189"/>
      <c r="BL28" s="189"/>
      <c r="BM28" s="189"/>
      <c r="BN28" s="189"/>
      <c r="BO28" s="189"/>
      <c r="BP28" s="191"/>
      <c r="BQ28" s="10"/>
      <c r="BR28" s="10"/>
      <c r="BS28" s="10"/>
      <c r="BT28" s="10"/>
      <c r="BU28" s="10"/>
    </row>
    <row r="29" spans="1:73" s="1" customFormat="1" ht="10.5" customHeight="1">
      <c r="A29" s="211"/>
      <c r="B29" s="212"/>
      <c r="C29" s="212"/>
      <c r="D29" s="212"/>
      <c r="E29" s="212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5"/>
      <c r="AC29" s="215"/>
      <c r="AD29" s="215"/>
      <c r="AE29" s="215"/>
      <c r="AF29" s="215"/>
      <c r="AG29" s="216"/>
      <c r="AH29" s="216"/>
      <c r="AI29" s="216"/>
      <c r="AJ29" s="216"/>
      <c r="AK29" s="216"/>
      <c r="AL29" s="216"/>
      <c r="AM29" s="217"/>
      <c r="AN29" s="218"/>
      <c r="AO29" s="218"/>
      <c r="AP29" s="218"/>
      <c r="AQ29" s="218"/>
      <c r="AR29" s="218"/>
      <c r="AS29" s="218"/>
      <c r="AT29" s="218"/>
      <c r="AU29" s="218"/>
      <c r="AV29" s="219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89"/>
      <c r="BK29" s="189"/>
      <c r="BL29" s="189"/>
      <c r="BM29" s="189"/>
      <c r="BN29" s="189"/>
      <c r="BO29" s="189"/>
      <c r="BP29" s="191"/>
      <c r="BQ29" s="10"/>
      <c r="BR29" s="10"/>
      <c r="BS29" s="10"/>
      <c r="BT29" s="10"/>
      <c r="BU29" s="10"/>
    </row>
    <row r="30" spans="1:73" s="1" customFormat="1" ht="10.5" customHeight="1">
      <c r="A30" s="209"/>
      <c r="B30" s="210"/>
      <c r="C30" s="210"/>
      <c r="D30" s="210"/>
      <c r="E30" s="210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5"/>
      <c r="AC30" s="215"/>
      <c r="AD30" s="215"/>
      <c r="AE30" s="215"/>
      <c r="AF30" s="215"/>
      <c r="AG30" s="216"/>
      <c r="AH30" s="216"/>
      <c r="AI30" s="216"/>
      <c r="AJ30" s="216"/>
      <c r="AK30" s="216"/>
      <c r="AL30" s="216"/>
      <c r="AM30" s="178">
        <f>W30*AB30</f>
        <v>0</v>
      </c>
      <c r="AN30" s="179"/>
      <c r="AO30" s="179"/>
      <c r="AP30" s="179"/>
      <c r="AQ30" s="179"/>
      <c r="AR30" s="179"/>
      <c r="AS30" s="179"/>
      <c r="AT30" s="179"/>
      <c r="AU30" s="179"/>
      <c r="AV30" s="180"/>
      <c r="AW30" s="189">
        <f>IF(AM30="","",IF(AND(AG30="",AM30&gt;0),"税率入力",IF(AND(AG30="　",AM30&gt;0),"税率入力",ROUNDDOWN(AM30*BR69,0))))</f>
        <v>0</v>
      </c>
      <c r="AX30" s="189"/>
      <c r="AY30" s="189"/>
      <c r="AZ30" s="189"/>
      <c r="BA30" s="189"/>
      <c r="BB30" s="189"/>
      <c r="BC30" s="189"/>
      <c r="BD30" s="189"/>
      <c r="BE30" s="189"/>
      <c r="BF30" s="189"/>
      <c r="BG30" s="189">
        <f>IF(AW30="","",AM30+AW30)</f>
        <v>0</v>
      </c>
      <c r="BH30" s="189"/>
      <c r="BI30" s="189"/>
      <c r="BJ30" s="189"/>
      <c r="BK30" s="189"/>
      <c r="BL30" s="189"/>
      <c r="BM30" s="189"/>
      <c r="BN30" s="189"/>
      <c r="BO30" s="189"/>
      <c r="BP30" s="191"/>
      <c r="BQ30" s="10"/>
      <c r="BR30" s="10"/>
      <c r="BS30" s="10"/>
      <c r="BT30" s="10"/>
      <c r="BU30" s="10"/>
    </row>
    <row r="31" spans="1:73" s="1" customFormat="1" ht="10.5" customHeight="1">
      <c r="A31" s="211"/>
      <c r="B31" s="212"/>
      <c r="C31" s="212"/>
      <c r="D31" s="212"/>
      <c r="E31" s="212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5"/>
      <c r="AC31" s="215"/>
      <c r="AD31" s="215"/>
      <c r="AE31" s="215"/>
      <c r="AF31" s="215"/>
      <c r="AG31" s="216"/>
      <c r="AH31" s="216"/>
      <c r="AI31" s="216"/>
      <c r="AJ31" s="216"/>
      <c r="AK31" s="216"/>
      <c r="AL31" s="216"/>
      <c r="AM31" s="217"/>
      <c r="AN31" s="218"/>
      <c r="AO31" s="218"/>
      <c r="AP31" s="218"/>
      <c r="AQ31" s="218"/>
      <c r="AR31" s="218"/>
      <c r="AS31" s="218"/>
      <c r="AT31" s="218"/>
      <c r="AU31" s="218"/>
      <c r="AV31" s="21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91"/>
      <c r="BQ31" s="10"/>
      <c r="BR31" s="10"/>
      <c r="BS31" s="10"/>
      <c r="BT31" s="10"/>
      <c r="BU31" s="10"/>
    </row>
    <row r="32" spans="1:73" s="1" customFormat="1" ht="10.5" customHeight="1">
      <c r="A32" s="209"/>
      <c r="B32" s="210"/>
      <c r="C32" s="210"/>
      <c r="D32" s="210"/>
      <c r="E32" s="210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5"/>
      <c r="AC32" s="215"/>
      <c r="AD32" s="215"/>
      <c r="AE32" s="215"/>
      <c r="AF32" s="215"/>
      <c r="AG32" s="216"/>
      <c r="AH32" s="216"/>
      <c r="AI32" s="216"/>
      <c r="AJ32" s="216"/>
      <c r="AK32" s="216"/>
      <c r="AL32" s="216"/>
      <c r="AM32" s="178">
        <f>W32*AB32</f>
        <v>0</v>
      </c>
      <c r="AN32" s="179"/>
      <c r="AO32" s="179"/>
      <c r="AP32" s="179"/>
      <c r="AQ32" s="179"/>
      <c r="AR32" s="179"/>
      <c r="AS32" s="179"/>
      <c r="AT32" s="179"/>
      <c r="AU32" s="179"/>
      <c r="AV32" s="180"/>
      <c r="AW32" s="189">
        <f>IF(AM32="","",IF(AND(AG32="",AM32&gt;0),"税率入力",IF(AND(AG32="　",AM32&gt;0),"税率入力",ROUNDDOWN(AM32*BR70,0))))</f>
        <v>0</v>
      </c>
      <c r="AX32" s="189"/>
      <c r="AY32" s="189"/>
      <c r="AZ32" s="189"/>
      <c r="BA32" s="189"/>
      <c r="BB32" s="189"/>
      <c r="BC32" s="189"/>
      <c r="BD32" s="189"/>
      <c r="BE32" s="189"/>
      <c r="BF32" s="189"/>
      <c r="BG32" s="189">
        <f>IF(AW32="","",AM32+AW32)</f>
        <v>0</v>
      </c>
      <c r="BH32" s="189"/>
      <c r="BI32" s="189"/>
      <c r="BJ32" s="189"/>
      <c r="BK32" s="189"/>
      <c r="BL32" s="189"/>
      <c r="BM32" s="189"/>
      <c r="BN32" s="189"/>
      <c r="BO32" s="189"/>
      <c r="BP32" s="191"/>
      <c r="BQ32" s="10"/>
      <c r="BR32" s="10"/>
      <c r="BS32" s="10"/>
      <c r="BT32" s="10"/>
      <c r="BU32" s="10"/>
    </row>
    <row r="33" spans="1:73" s="1" customFormat="1" ht="10.5" customHeight="1">
      <c r="A33" s="211"/>
      <c r="B33" s="212"/>
      <c r="C33" s="212"/>
      <c r="D33" s="212"/>
      <c r="E33" s="212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5"/>
      <c r="AC33" s="215"/>
      <c r="AD33" s="215"/>
      <c r="AE33" s="215"/>
      <c r="AF33" s="215"/>
      <c r="AG33" s="216"/>
      <c r="AH33" s="216"/>
      <c r="AI33" s="216"/>
      <c r="AJ33" s="216"/>
      <c r="AK33" s="216"/>
      <c r="AL33" s="216"/>
      <c r="AM33" s="217"/>
      <c r="AN33" s="218"/>
      <c r="AO33" s="218"/>
      <c r="AP33" s="218"/>
      <c r="AQ33" s="218"/>
      <c r="AR33" s="218"/>
      <c r="AS33" s="218"/>
      <c r="AT33" s="218"/>
      <c r="AU33" s="218"/>
      <c r="AV33" s="219"/>
      <c r="AW33" s="189"/>
      <c r="AX33" s="189"/>
      <c r="AY33" s="189"/>
      <c r="AZ33" s="189"/>
      <c r="BA33" s="189"/>
      <c r="BB33" s="189"/>
      <c r="BC33" s="189"/>
      <c r="BD33" s="189"/>
      <c r="BE33" s="189"/>
      <c r="BF33" s="189"/>
      <c r="BG33" s="189"/>
      <c r="BH33" s="189"/>
      <c r="BI33" s="189"/>
      <c r="BJ33" s="189"/>
      <c r="BK33" s="189"/>
      <c r="BL33" s="189"/>
      <c r="BM33" s="189"/>
      <c r="BN33" s="189"/>
      <c r="BO33" s="189"/>
      <c r="BP33" s="191"/>
      <c r="BQ33" s="10"/>
      <c r="BR33" s="10"/>
      <c r="BS33" s="10"/>
      <c r="BT33" s="10"/>
      <c r="BU33" s="10"/>
    </row>
    <row r="34" spans="1:73" s="1" customFormat="1" ht="10.5" customHeight="1">
      <c r="A34" s="209"/>
      <c r="B34" s="210"/>
      <c r="C34" s="210"/>
      <c r="D34" s="210"/>
      <c r="E34" s="210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5"/>
      <c r="AC34" s="215"/>
      <c r="AD34" s="215"/>
      <c r="AE34" s="215"/>
      <c r="AF34" s="215"/>
      <c r="AG34" s="216"/>
      <c r="AH34" s="216"/>
      <c r="AI34" s="216"/>
      <c r="AJ34" s="216"/>
      <c r="AK34" s="216"/>
      <c r="AL34" s="216"/>
      <c r="AM34" s="178">
        <f>W34*AB34</f>
        <v>0</v>
      </c>
      <c r="AN34" s="179"/>
      <c r="AO34" s="179"/>
      <c r="AP34" s="179"/>
      <c r="AQ34" s="179"/>
      <c r="AR34" s="179"/>
      <c r="AS34" s="179"/>
      <c r="AT34" s="179"/>
      <c r="AU34" s="179"/>
      <c r="AV34" s="180"/>
      <c r="AW34" s="189">
        <f>IF(AM34="","",IF(AND(AG34="",AM34&gt;0),"税率入力",IF(AND(AG34="　",AM34&gt;0),"税率入力",ROUNDDOWN(AM34*BR71,0))))</f>
        <v>0</v>
      </c>
      <c r="AX34" s="189"/>
      <c r="AY34" s="189"/>
      <c r="AZ34" s="189"/>
      <c r="BA34" s="189"/>
      <c r="BB34" s="189"/>
      <c r="BC34" s="189"/>
      <c r="BD34" s="189"/>
      <c r="BE34" s="189"/>
      <c r="BF34" s="189"/>
      <c r="BG34" s="189">
        <f>IF(AW34="","",AM34+AW34)</f>
        <v>0</v>
      </c>
      <c r="BH34" s="189"/>
      <c r="BI34" s="189"/>
      <c r="BJ34" s="189"/>
      <c r="BK34" s="189"/>
      <c r="BL34" s="189"/>
      <c r="BM34" s="189"/>
      <c r="BN34" s="189"/>
      <c r="BO34" s="189"/>
      <c r="BP34" s="191"/>
      <c r="BQ34" s="10"/>
      <c r="BR34" s="10"/>
      <c r="BS34" s="10"/>
      <c r="BT34" s="10"/>
      <c r="BU34" s="10"/>
    </row>
    <row r="35" spans="1:73" s="1" customFormat="1" ht="10.5" customHeight="1">
      <c r="A35" s="211"/>
      <c r="B35" s="212"/>
      <c r="C35" s="212"/>
      <c r="D35" s="212"/>
      <c r="E35" s="212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5"/>
      <c r="AC35" s="215"/>
      <c r="AD35" s="215"/>
      <c r="AE35" s="215"/>
      <c r="AF35" s="215"/>
      <c r="AG35" s="216"/>
      <c r="AH35" s="216"/>
      <c r="AI35" s="216"/>
      <c r="AJ35" s="216"/>
      <c r="AK35" s="216"/>
      <c r="AL35" s="216"/>
      <c r="AM35" s="217"/>
      <c r="AN35" s="218"/>
      <c r="AO35" s="218"/>
      <c r="AP35" s="218"/>
      <c r="AQ35" s="218"/>
      <c r="AR35" s="218"/>
      <c r="AS35" s="218"/>
      <c r="AT35" s="218"/>
      <c r="AU35" s="218"/>
      <c r="AV35" s="219"/>
      <c r="AW35" s="189"/>
      <c r="AX35" s="189"/>
      <c r="AY35" s="189"/>
      <c r="AZ35" s="189"/>
      <c r="BA35" s="189"/>
      <c r="BB35" s="189"/>
      <c r="BC35" s="189"/>
      <c r="BD35" s="189"/>
      <c r="BE35" s="189"/>
      <c r="BF35" s="189"/>
      <c r="BG35" s="189"/>
      <c r="BH35" s="189"/>
      <c r="BI35" s="189"/>
      <c r="BJ35" s="189"/>
      <c r="BK35" s="189"/>
      <c r="BL35" s="189"/>
      <c r="BM35" s="189"/>
      <c r="BN35" s="189"/>
      <c r="BO35" s="189"/>
      <c r="BP35" s="191"/>
      <c r="BQ35" s="10"/>
      <c r="BR35" s="10"/>
      <c r="BS35" s="10"/>
      <c r="BT35" s="10"/>
      <c r="BU35" s="10"/>
    </row>
    <row r="36" spans="1:73" s="1" customFormat="1" ht="10.5" customHeight="1">
      <c r="A36" s="209"/>
      <c r="B36" s="210"/>
      <c r="C36" s="210"/>
      <c r="D36" s="210"/>
      <c r="E36" s="210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5"/>
      <c r="AC36" s="215"/>
      <c r="AD36" s="215"/>
      <c r="AE36" s="215"/>
      <c r="AF36" s="215"/>
      <c r="AG36" s="216"/>
      <c r="AH36" s="216"/>
      <c r="AI36" s="216"/>
      <c r="AJ36" s="216"/>
      <c r="AK36" s="216"/>
      <c r="AL36" s="216"/>
      <c r="AM36" s="178">
        <f>W36*AB36</f>
        <v>0</v>
      </c>
      <c r="AN36" s="179"/>
      <c r="AO36" s="179"/>
      <c r="AP36" s="179"/>
      <c r="AQ36" s="179"/>
      <c r="AR36" s="179"/>
      <c r="AS36" s="179"/>
      <c r="AT36" s="179"/>
      <c r="AU36" s="179"/>
      <c r="AV36" s="180"/>
      <c r="AW36" s="189">
        <f>IF(AM36="","",IF(AND(AG36="",AM36&gt;0),"税率入力",IF(AND(AG36="　",AM36&gt;0),"税率入力",ROUNDDOWN(AM36*BR72,0))))</f>
        <v>0</v>
      </c>
      <c r="AX36" s="189"/>
      <c r="AY36" s="189"/>
      <c r="AZ36" s="189"/>
      <c r="BA36" s="189"/>
      <c r="BB36" s="189"/>
      <c r="BC36" s="189"/>
      <c r="BD36" s="189"/>
      <c r="BE36" s="189"/>
      <c r="BF36" s="189"/>
      <c r="BG36" s="189">
        <f>IF(AW36="","",AM36+AW36)</f>
        <v>0</v>
      </c>
      <c r="BH36" s="189"/>
      <c r="BI36" s="189"/>
      <c r="BJ36" s="189"/>
      <c r="BK36" s="189"/>
      <c r="BL36" s="189"/>
      <c r="BM36" s="189"/>
      <c r="BN36" s="189"/>
      <c r="BO36" s="189"/>
      <c r="BP36" s="191"/>
      <c r="BQ36" s="10"/>
      <c r="BR36" s="10"/>
      <c r="BS36" s="10"/>
      <c r="BT36" s="10"/>
      <c r="BU36" s="10"/>
    </row>
    <row r="37" spans="1:73" s="1" customFormat="1" ht="10.5" customHeight="1">
      <c r="A37" s="211"/>
      <c r="B37" s="212"/>
      <c r="C37" s="212"/>
      <c r="D37" s="212"/>
      <c r="E37" s="212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5"/>
      <c r="AC37" s="215"/>
      <c r="AD37" s="215"/>
      <c r="AE37" s="215"/>
      <c r="AF37" s="215"/>
      <c r="AG37" s="216"/>
      <c r="AH37" s="216"/>
      <c r="AI37" s="216"/>
      <c r="AJ37" s="216"/>
      <c r="AK37" s="216"/>
      <c r="AL37" s="216"/>
      <c r="AM37" s="217"/>
      <c r="AN37" s="218"/>
      <c r="AO37" s="218"/>
      <c r="AP37" s="218"/>
      <c r="AQ37" s="218"/>
      <c r="AR37" s="218"/>
      <c r="AS37" s="218"/>
      <c r="AT37" s="218"/>
      <c r="AU37" s="218"/>
      <c r="AV37" s="219"/>
      <c r="AW37" s="189"/>
      <c r="AX37" s="189"/>
      <c r="AY37" s="189"/>
      <c r="AZ37" s="189"/>
      <c r="BA37" s="189"/>
      <c r="BB37" s="189"/>
      <c r="BC37" s="189"/>
      <c r="BD37" s="189"/>
      <c r="BE37" s="189"/>
      <c r="BF37" s="189"/>
      <c r="BG37" s="189"/>
      <c r="BH37" s="189"/>
      <c r="BI37" s="189"/>
      <c r="BJ37" s="189"/>
      <c r="BK37" s="189"/>
      <c r="BL37" s="189"/>
      <c r="BM37" s="189"/>
      <c r="BN37" s="189"/>
      <c r="BO37" s="189"/>
      <c r="BP37" s="191"/>
      <c r="BQ37" s="10"/>
      <c r="BR37" s="10"/>
      <c r="BS37" s="10"/>
      <c r="BT37" s="10"/>
      <c r="BU37" s="10"/>
    </row>
    <row r="38" spans="1:73" s="1" customFormat="1" ht="10.5" customHeight="1">
      <c r="A38" s="198" t="s">
        <v>40</v>
      </c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200"/>
      <c r="AM38" s="189">
        <f>SUM(AM22:AV37)</f>
        <v>0</v>
      </c>
      <c r="AN38" s="189"/>
      <c r="AO38" s="189"/>
      <c r="AP38" s="189"/>
      <c r="AQ38" s="189"/>
      <c r="AR38" s="189"/>
      <c r="AS38" s="189"/>
      <c r="AT38" s="189"/>
      <c r="AU38" s="189"/>
      <c r="AV38" s="189"/>
      <c r="AW38" s="189">
        <f>SUM(AW22:BF37)</f>
        <v>0</v>
      </c>
      <c r="AX38" s="189"/>
      <c r="AY38" s="189"/>
      <c r="AZ38" s="189"/>
      <c r="BA38" s="189"/>
      <c r="BB38" s="189"/>
      <c r="BC38" s="189"/>
      <c r="BD38" s="189"/>
      <c r="BE38" s="189"/>
      <c r="BF38" s="189"/>
      <c r="BG38" s="189">
        <f>SUM(BG22:BP37)</f>
        <v>0</v>
      </c>
      <c r="BH38" s="189"/>
      <c r="BI38" s="189"/>
      <c r="BJ38" s="189"/>
      <c r="BK38" s="189"/>
      <c r="BL38" s="189"/>
      <c r="BM38" s="189"/>
      <c r="BN38" s="189"/>
      <c r="BO38" s="189"/>
      <c r="BP38" s="191"/>
      <c r="BQ38" s="10"/>
      <c r="BR38" s="10"/>
      <c r="BS38" s="10"/>
      <c r="BT38" s="10"/>
      <c r="BU38" s="10"/>
    </row>
    <row r="39" spans="1:73" s="1" customFormat="1" ht="10.5" customHeight="1" thickBot="1">
      <c r="A39" s="170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9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2"/>
      <c r="BQ39" s="10"/>
      <c r="BR39" s="10"/>
      <c r="BS39" s="10"/>
      <c r="BT39" s="10"/>
      <c r="BU39" s="10"/>
    </row>
    <row r="40" spans="1:73" s="1" customFormat="1" ht="10.5" customHeight="1" thickTop="1">
      <c r="A40" s="166" t="s">
        <v>41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203" t="s">
        <v>42</v>
      </c>
      <c r="AH40" s="167"/>
      <c r="AI40" s="167"/>
      <c r="AJ40" s="167"/>
      <c r="AK40" s="167"/>
      <c r="AL40" s="204"/>
      <c r="AM40" s="174" t="s">
        <v>43</v>
      </c>
      <c r="AN40" s="174"/>
      <c r="AO40" s="174"/>
      <c r="AP40" s="174"/>
      <c r="AQ40" s="174"/>
      <c r="AR40" s="174"/>
      <c r="AS40" s="174"/>
      <c r="AT40" s="174"/>
      <c r="AU40" s="174"/>
      <c r="AV40" s="174"/>
      <c r="AW40" s="174" t="s">
        <v>44</v>
      </c>
      <c r="AX40" s="174"/>
      <c r="AY40" s="174"/>
      <c r="AZ40" s="174"/>
      <c r="BA40" s="174"/>
      <c r="BB40" s="174"/>
      <c r="BC40" s="174"/>
      <c r="BD40" s="174"/>
      <c r="BE40" s="174"/>
      <c r="BF40" s="174"/>
      <c r="BG40" s="174" t="s">
        <v>45</v>
      </c>
      <c r="BH40" s="174"/>
      <c r="BI40" s="174"/>
      <c r="BJ40" s="174"/>
      <c r="BK40" s="174"/>
      <c r="BL40" s="174"/>
      <c r="BM40" s="174"/>
      <c r="BN40" s="174"/>
      <c r="BO40" s="174"/>
      <c r="BP40" s="176"/>
      <c r="BQ40" s="10"/>
      <c r="BR40" s="10"/>
      <c r="BS40" s="10"/>
      <c r="BT40" s="10"/>
      <c r="BU40" s="10"/>
    </row>
    <row r="41" spans="1:73" s="1" customFormat="1" ht="10.5" customHeight="1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5"/>
      <c r="AH41" s="202"/>
      <c r="AI41" s="202"/>
      <c r="AJ41" s="202"/>
      <c r="AK41" s="202"/>
      <c r="AL41" s="206"/>
      <c r="AM41" s="207"/>
      <c r="AN41" s="207"/>
      <c r="AO41" s="207"/>
      <c r="AP41" s="207"/>
      <c r="AQ41" s="207"/>
      <c r="AR41" s="207"/>
      <c r="AS41" s="207"/>
      <c r="AT41" s="207"/>
      <c r="AU41" s="207"/>
      <c r="AV41" s="207"/>
      <c r="AW41" s="207"/>
      <c r="AX41" s="207"/>
      <c r="AY41" s="207"/>
      <c r="AZ41" s="207"/>
      <c r="BA41" s="207"/>
      <c r="BB41" s="207"/>
      <c r="BC41" s="207"/>
      <c r="BD41" s="207"/>
      <c r="BE41" s="207"/>
      <c r="BF41" s="207"/>
      <c r="BG41" s="207"/>
      <c r="BH41" s="207"/>
      <c r="BI41" s="207"/>
      <c r="BJ41" s="207"/>
      <c r="BK41" s="207"/>
      <c r="BL41" s="207"/>
      <c r="BM41" s="207"/>
      <c r="BN41" s="207"/>
      <c r="BO41" s="207"/>
      <c r="BP41" s="208"/>
      <c r="BQ41" s="10"/>
      <c r="BR41" s="10"/>
      <c r="BS41" s="10"/>
      <c r="BT41" s="10"/>
      <c r="BU41" s="10"/>
    </row>
    <row r="42" spans="1:73" s="1" customFormat="1" ht="10.5" customHeight="1">
      <c r="A42" s="186" t="str">
        <f>IF(AG42="","",CONCATENATE(AG42," 対象"))</f>
        <v/>
      </c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8" t="str">
        <f>IF(AND(NOT(AG40="10%"),COUNTIF(AG22:AL37,"10%")&gt;=1),"10%",IF(AND(NOT(AG40="8%(旧税)"),COUNTIF(AG22:AL37,"8%(旧税)")&gt;=1),"8%(旧税)",IF(AND(NOT(AG40="8%(軽減)"),COUNTIF(AG22:AL37,"8%(軽減)")&gt;=1),"8%(軽減)",IF(AND(NOT(AG40="不/非課税"),COUNTIF(AG22:AL37,"不/非課税")&gt;=1),"不/非課税",""))))</f>
        <v/>
      </c>
      <c r="AH42" s="188"/>
      <c r="AI42" s="188"/>
      <c r="AJ42" s="188"/>
      <c r="AK42" s="188"/>
      <c r="AL42" s="188"/>
      <c r="AM42" s="189" t="str">
        <f>IF(AG42="","",SUMIF(AG22:AL37,AG42,AM22:AV37))</f>
        <v/>
      </c>
      <c r="AN42" s="189"/>
      <c r="AO42" s="189"/>
      <c r="AP42" s="189"/>
      <c r="AQ42" s="189"/>
      <c r="AR42" s="189"/>
      <c r="AS42" s="189"/>
      <c r="AT42" s="189"/>
      <c r="AU42" s="189"/>
      <c r="AV42" s="189"/>
      <c r="AW42" s="189" t="str">
        <f>IF(AG42="","",IF(AG42="不/非課税",0,IF(AND(AG42="10%",BR76="切捨て"),ROUNDDOWN(AM42*0.1,0),IF(AND(AG42="10%",BR76="切上げ"),ROUNDUP(AM42*0.1,0),IF(AND(AG42="10%",BR76="四捨五入"),ROUND(AM42*0.1,0),IF(AND(AG42="8%(軽減)",BR76="切捨て"),ROUNDDOWN(AM42*0.08,0),IF(AND(AG42="8%(軽減)",BR76="切上げ"),ROUNDUP(AM42*0.08,0),IF(AND(AG42="8%(軽減)",BR76="四捨五入"),ROUND(AM42*0.08,0),IF(AND(AG42="8%(旧税)",BR76="切捨て"),ROUND(AM42*0.08,0),IF(AND(AG42="8%(旧税)",BR76="切上げ"),ROUND(AM42*0.08,0),IF(AND(AG42="8%(旧税)",BR76="四捨五入"),ROUND(AM42*0.08,0),0)))))))))))</f>
        <v/>
      </c>
      <c r="AX42" s="189"/>
      <c r="AY42" s="189"/>
      <c r="AZ42" s="189"/>
      <c r="BA42" s="189"/>
      <c r="BB42" s="189"/>
      <c r="BC42" s="189"/>
      <c r="BD42" s="189"/>
      <c r="BE42" s="189"/>
      <c r="BF42" s="189"/>
      <c r="BG42" s="189" t="str">
        <f>IF(AM42="","",AM42+AW42)</f>
        <v/>
      </c>
      <c r="BH42" s="189"/>
      <c r="BI42" s="189"/>
      <c r="BJ42" s="189"/>
      <c r="BK42" s="189"/>
      <c r="BL42" s="189"/>
      <c r="BM42" s="189"/>
      <c r="BN42" s="189"/>
      <c r="BO42" s="189"/>
      <c r="BP42" s="191"/>
      <c r="BQ42" s="10"/>
      <c r="BR42" s="10"/>
      <c r="BS42" s="10"/>
      <c r="BT42" s="10"/>
      <c r="BU42" s="10"/>
    </row>
    <row r="43" spans="1:73" s="1" customFormat="1" ht="10.5" customHeight="1">
      <c r="A43" s="186"/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8"/>
      <c r="AH43" s="188"/>
      <c r="AI43" s="188"/>
      <c r="AJ43" s="188"/>
      <c r="AK43" s="188"/>
      <c r="AL43" s="188"/>
      <c r="AM43" s="190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0"/>
      <c r="BC43" s="190"/>
      <c r="BD43" s="190"/>
      <c r="BE43" s="190"/>
      <c r="BF43" s="190"/>
      <c r="BG43" s="190"/>
      <c r="BH43" s="190"/>
      <c r="BI43" s="190"/>
      <c r="BJ43" s="190"/>
      <c r="BK43" s="190"/>
      <c r="BL43" s="190"/>
      <c r="BM43" s="190"/>
      <c r="BN43" s="190"/>
      <c r="BO43" s="190"/>
      <c r="BP43" s="192"/>
      <c r="BQ43" s="10"/>
      <c r="BR43" s="10"/>
      <c r="BS43" s="10"/>
      <c r="BT43" s="10"/>
      <c r="BU43" s="10"/>
    </row>
    <row r="44" spans="1:73" s="1" customFormat="1" ht="10.5" customHeight="1">
      <c r="A44" s="193" t="str">
        <f>IF(AG44="","",CONCATENATE(AG44," 対象"))</f>
        <v/>
      </c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88" t="str">
        <f>IF(AND(NOT(AG42="10%"),COUNTIF(AG22:AL37,"10%")&gt;=1),"10%",IF(AND(NOT(AG42="8%(旧税)"),COUNTIF(AG22:AL37,"8%(旧税)")&gt;=1),"8%(旧税)",IF(AND(NOT(AG42="8%(軽減)"),COUNTIF(AG22:AL37,"8%(軽減)")&gt;=1),"8%(軽減)",IF(AND(NOT(AG42="不/非課税"),COUNTIF(AG22:AL37,"不/非課税")&gt;=1),"不/非課税",""))))</f>
        <v/>
      </c>
      <c r="AH44" s="188"/>
      <c r="AI44" s="188"/>
      <c r="AJ44" s="188"/>
      <c r="AK44" s="188"/>
      <c r="AL44" s="188"/>
      <c r="AM44" s="189" t="str">
        <f>IF(AG44="","",SUMIF(AG22:AL37,AG44,AM22:AV37))</f>
        <v/>
      </c>
      <c r="AN44" s="189"/>
      <c r="AO44" s="189"/>
      <c r="AP44" s="189"/>
      <c r="AQ44" s="189"/>
      <c r="AR44" s="189"/>
      <c r="AS44" s="189"/>
      <c r="AT44" s="189"/>
      <c r="AU44" s="189"/>
      <c r="AV44" s="189"/>
      <c r="AW44" s="189" t="str">
        <f>IF(AG44="","",IF(AG44="不/非課税",0,IF(AND(AG44="10%",BR76="切捨て"),ROUNDDOWN(AM44*0.1,0),IF(AND(AG44="10%",BR76="切上げ"),ROUNDUP(AM44*0.1,0),IF(AND(AG44="10%",BR76="四捨五入"),ROUND(AM44*0.1,0),IF(AND(AG44="8%(軽減)",BR76="切捨て"),ROUNDDOWN(AM44*0.08,0),IF(AND(AG44="8%(軽減)",BR76="切上げ"),ROUNDUP(AM44*0.08,0),IF(AND(AG44="8%(軽減)",BR76="四捨五入"),ROUND(AM44*0.08,0),IF(AND(AG44="8%(旧税)",BR76="切捨て"),ROUND(AM44*0.08,0),IF(AND(AG44="8%(旧税)",BR76="切上げ"),ROUND(AM44*0.08,0),IF(AND(AG44="8%(旧税)",BR76="四捨五入"),ROUND(AM44*0.08,0),0)))))))))))</f>
        <v/>
      </c>
      <c r="AX44" s="189"/>
      <c r="AY44" s="189"/>
      <c r="AZ44" s="189"/>
      <c r="BA44" s="189"/>
      <c r="BB44" s="189"/>
      <c r="BC44" s="189"/>
      <c r="BD44" s="189"/>
      <c r="BE44" s="189"/>
      <c r="BF44" s="189"/>
      <c r="BG44" s="189" t="str">
        <f>IF(AM44="","",AM44+AW44)</f>
        <v/>
      </c>
      <c r="BH44" s="189"/>
      <c r="BI44" s="189"/>
      <c r="BJ44" s="189"/>
      <c r="BK44" s="189"/>
      <c r="BL44" s="189"/>
      <c r="BM44" s="189"/>
      <c r="BN44" s="189"/>
      <c r="BO44" s="189"/>
      <c r="BP44" s="191"/>
      <c r="BQ44" s="10"/>
      <c r="BR44" s="10"/>
      <c r="BS44" s="10"/>
      <c r="BT44" s="10"/>
      <c r="BU44" s="10"/>
    </row>
    <row r="45" spans="1:73" s="1" customFormat="1" ht="10.5" customHeight="1" thickBot="1">
      <c r="A45" s="195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7"/>
      <c r="AH45" s="197"/>
      <c r="AI45" s="197"/>
      <c r="AJ45" s="197"/>
      <c r="AK45" s="197"/>
      <c r="AL45" s="197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190"/>
      <c r="BG45" s="190"/>
      <c r="BH45" s="190"/>
      <c r="BI45" s="190"/>
      <c r="BJ45" s="190"/>
      <c r="BK45" s="190"/>
      <c r="BL45" s="190"/>
      <c r="BM45" s="190"/>
      <c r="BN45" s="190"/>
      <c r="BO45" s="190"/>
      <c r="BP45" s="192"/>
      <c r="BQ45" s="10"/>
      <c r="BR45" s="10"/>
      <c r="BS45" s="10"/>
      <c r="BT45" s="10"/>
      <c r="BU45" s="10"/>
    </row>
    <row r="46" spans="1:73" s="1" customFormat="1" ht="10.5" customHeight="1" thickTop="1">
      <c r="A46" s="166" t="s">
        <v>46</v>
      </c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8"/>
      <c r="AH46" s="168"/>
      <c r="AI46" s="168"/>
      <c r="AJ46" s="168"/>
      <c r="AK46" s="168"/>
      <c r="AL46" s="169"/>
      <c r="AM46" s="174" t="s">
        <v>47</v>
      </c>
      <c r="AN46" s="174"/>
      <c r="AO46" s="174"/>
      <c r="AP46" s="174"/>
      <c r="AQ46" s="174"/>
      <c r="AR46" s="174"/>
      <c r="AS46" s="174"/>
      <c r="AT46" s="174"/>
      <c r="AU46" s="174"/>
      <c r="AV46" s="174"/>
      <c r="AW46" s="174" t="s">
        <v>48</v>
      </c>
      <c r="AX46" s="174"/>
      <c r="AY46" s="174"/>
      <c r="AZ46" s="174"/>
      <c r="BA46" s="174"/>
      <c r="BB46" s="174"/>
      <c r="BC46" s="174"/>
      <c r="BD46" s="174"/>
      <c r="BE46" s="174"/>
      <c r="BF46" s="174"/>
      <c r="BG46" s="174" t="s">
        <v>49</v>
      </c>
      <c r="BH46" s="174"/>
      <c r="BI46" s="174"/>
      <c r="BJ46" s="174"/>
      <c r="BK46" s="174"/>
      <c r="BL46" s="174"/>
      <c r="BM46" s="174"/>
      <c r="BN46" s="174"/>
      <c r="BO46" s="174"/>
      <c r="BP46" s="176"/>
      <c r="BQ46" s="10"/>
      <c r="BR46" s="10"/>
      <c r="BS46" s="10"/>
      <c r="BT46" s="10"/>
      <c r="BU46" s="10"/>
    </row>
    <row r="47" spans="1:73" s="1" customFormat="1" ht="10.5" customHeight="1">
      <c r="A47" s="170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9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7"/>
      <c r="BQ47" s="10"/>
      <c r="BR47" s="10"/>
      <c r="BS47" s="10"/>
      <c r="BT47" s="10"/>
      <c r="BU47" s="10"/>
    </row>
    <row r="48" spans="1:73" s="1" customFormat="1" ht="10.5" customHeight="1">
      <c r="A48" s="170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9"/>
      <c r="AM48" s="178">
        <f>IF(BT75=3,"税率エラー",IF(AM38=SUM(AM42:AV45),SUM(AM42:AV45),"合計エラー"))</f>
        <v>0</v>
      </c>
      <c r="AN48" s="179"/>
      <c r="AO48" s="179"/>
      <c r="AP48" s="179"/>
      <c r="AQ48" s="179"/>
      <c r="AR48" s="179"/>
      <c r="AS48" s="179"/>
      <c r="AT48" s="179"/>
      <c r="AU48" s="179"/>
      <c r="AV48" s="180"/>
      <c r="AW48" s="178">
        <f>IF(BT75=3,"税率エラー",SUM(AW42:BF45))</f>
        <v>0</v>
      </c>
      <c r="AX48" s="179"/>
      <c r="AY48" s="179"/>
      <c r="AZ48" s="179"/>
      <c r="BA48" s="179"/>
      <c r="BB48" s="179"/>
      <c r="BC48" s="179"/>
      <c r="BD48" s="179"/>
      <c r="BE48" s="179"/>
      <c r="BF48" s="180"/>
      <c r="BG48" s="178">
        <f>IF(BT75=3,"税率error",SUM(BG42:BP45))</f>
        <v>0</v>
      </c>
      <c r="BH48" s="179"/>
      <c r="BI48" s="179"/>
      <c r="BJ48" s="179"/>
      <c r="BK48" s="179"/>
      <c r="BL48" s="179"/>
      <c r="BM48" s="179"/>
      <c r="BN48" s="179"/>
      <c r="BO48" s="179"/>
      <c r="BP48" s="184"/>
      <c r="BQ48" s="10"/>
      <c r="BR48" s="10"/>
      <c r="BS48" s="10"/>
      <c r="BT48" s="10"/>
      <c r="BU48" s="10"/>
    </row>
    <row r="49" spans="1:123" s="1" customFormat="1" ht="10.5" customHeight="1" thickBot="1">
      <c r="A49" s="171"/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3"/>
      <c r="AM49" s="181"/>
      <c r="AN49" s="182"/>
      <c r="AO49" s="182"/>
      <c r="AP49" s="182"/>
      <c r="AQ49" s="182"/>
      <c r="AR49" s="182"/>
      <c r="AS49" s="182"/>
      <c r="AT49" s="182"/>
      <c r="AU49" s="182"/>
      <c r="AV49" s="183"/>
      <c r="AW49" s="181"/>
      <c r="AX49" s="182"/>
      <c r="AY49" s="182"/>
      <c r="AZ49" s="182"/>
      <c r="BA49" s="182"/>
      <c r="BB49" s="182"/>
      <c r="BC49" s="182"/>
      <c r="BD49" s="182"/>
      <c r="BE49" s="182"/>
      <c r="BF49" s="183"/>
      <c r="BG49" s="181"/>
      <c r="BH49" s="182"/>
      <c r="BI49" s="182"/>
      <c r="BJ49" s="182"/>
      <c r="BK49" s="182"/>
      <c r="BL49" s="182"/>
      <c r="BM49" s="182"/>
      <c r="BN49" s="182"/>
      <c r="BO49" s="182"/>
      <c r="BP49" s="185"/>
      <c r="BQ49" s="10"/>
      <c r="BR49" s="10"/>
      <c r="BS49" s="10"/>
      <c r="BT49" s="10"/>
      <c r="BU49" s="10"/>
    </row>
    <row r="50" spans="1:123" s="1" customFormat="1" ht="12" customHeight="1">
      <c r="A50" s="8" t="s">
        <v>50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1:123" s="1" customFormat="1" ht="12" customHeight="1">
      <c r="A51" s="8" t="s">
        <v>51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9"/>
      <c r="BF51" s="9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DF51" s="3"/>
      <c r="DG51" s="3"/>
      <c r="DH51" s="3"/>
      <c r="DI51" s="3"/>
      <c r="DJ51" s="3"/>
      <c r="DK51" s="3"/>
      <c r="DL51" s="3"/>
      <c r="DM51" s="5"/>
      <c r="DN51" s="3"/>
      <c r="DO51" s="3"/>
      <c r="DP51" s="3"/>
      <c r="DQ51" s="3"/>
      <c r="DR51" s="3"/>
      <c r="DS51" s="3"/>
    </row>
    <row r="52" spans="1:123" s="1" customFormat="1" ht="12" customHeight="1">
      <c r="A52" s="8" t="s">
        <v>64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9"/>
      <c r="BF52" s="9"/>
      <c r="BG52" s="62" t="s">
        <v>67</v>
      </c>
      <c r="BH52" s="62"/>
      <c r="BI52" s="62"/>
      <c r="BJ52" s="62"/>
      <c r="BK52" s="62"/>
      <c r="BL52" s="62"/>
      <c r="BM52" s="62"/>
      <c r="BN52" s="62"/>
      <c r="BO52" s="62"/>
      <c r="BP52" s="62"/>
      <c r="BQ52" s="10"/>
      <c r="BR52" s="10"/>
      <c r="BS52" s="10"/>
      <c r="BT52" s="10"/>
      <c r="BU52" s="10"/>
      <c r="DF52" s="3"/>
      <c r="DG52" s="3"/>
      <c r="DH52" s="3"/>
      <c r="DI52" s="3"/>
      <c r="DJ52" s="3"/>
      <c r="DK52" s="3"/>
      <c r="DL52" s="3"/>
      <c r="DM52" s="5"/>
      <c r="DN52" s="3"/>
      <c r="DO52" s="3"/>
      <c r="DP52" s="3"/>
      <c r="DQ52" s="3"/>
      <c r="DR52" s="3"/>
      <c r="DS52" s="3"/>
    </row>
    <row r="53" spans="1:123" s="1" customFormat="1" ht="12" customHeight="1">
      <c r="A53" s="11" t="s">
        <v>65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10"/>
      <c r="BR53" s="10"/>
      <c r="BS53" s="10"/>
      <c r="BT53" s="10"/>
      <c r="BU53" s="10"/>
      <c r="DF53" s="3"/>
      <c r="DG53" s="3"/>
      <c r="DH53" s="3"/>
      <c r="DI53" s="3"/>
      <c r="DJ53" s="3"/>
      <c r="DK53" s="3"/>
      <c r="DL53" s="3"/>
    </row>
    <row r="54" spans="1:123" s="1" customFormat="1" ht="22.5" customHeight="1">
      <c r="A54" s="11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10"/>
      <c r="BR54" s="10"/>
      <c r="BS54" s="10"/>
      <c r="BT54" s="10"/>
      <c r="BU54" s="10"/>
      <c r="DF54" s="3"/>
      <c r="DG54" s="3"/>
      <c r="DH54" s="3"/>
      <c r="DI54" s="3"/>
      <c r="DJ54" s="3"/>
      <c r="DK54" s="3"/>
      <c r="DL54" s="3"/>
    </row>
    <row r="55" spans="1:123" s="1" customFormat="1" ht="22.5" customHeight="1">
      <c r="A55" s="11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10"/>
      <c r="BR55" s="10"/>
      <c r="BS55" s="10"/>
      <c r="BT55" s="10"/>
      <c r="BU55" s="10"/>
      <c r="DF55" s="3"/>
      <c r="DG55" s="3"/>
      <c r="DH55" s="3"/>
      <c r="DI55" s="3"/>
      <c r="DJ55" s="3"/>
      <c r="DK55" s="3"/>
      <c r="DL55" s="3"/>
    </row>
    <row r="56" spans="1:123" s="1" customFormat="1" ht="22.5" customHeight="1">
      <c r="A56" s="11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10"/>
      <c r="BR56" s="10"/>
      <c r="BS56" s="10"/>
      <c r="BT56" s="10"/>
      <c r="BU56" s="10"/>
      <c r="DF56" s="3"/>
      <c r="DG56" s="3"/>
      <c r="DH56" s="3"/>
      <c r="DI56" s="3"/>
      <c r="DJ56" s="3"/>
      <c r="DK56" s="3"/>
      <c r="DL56" s="3"/>
    </row>
    <row r="57" spans="1:123" s="1" customFormat="1" ht="22.5" customHeight="1">
      <c r="A57" s="11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10"/>
      <c r="BR57" s="10"/>
      <c r="BS57" s="10"/>
      <c r="BT57" s="10"/>
      <c r="BU57" s="10"/>
      <c r="DF57" s="3"/>
      <c r="DG57" s="3"/>
      <c r="DH57" s="3"/>
      <c r="DI57" s="3"/>
      <c r="DJ57" s="3"/>
      <c r="DK57" s="3"/>
      <c r="DL57" s="3"/>
    </row>
    <row r="58" spans="1:123" s="1" customFormat="1" ht="22.5" customHeight="1">
      <c r="A58" s="11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10"/>
      <c r="BR58" s="10"/>
      <c r="BS58" s="10"/>
      <c r="BT58" s="10"/>
      <c r="BU58" s="10"/>
      <c r="DF58" s="3"/>
      <c r="DG58" s="3"/>
      <c r="DH58" s="3"/>
      <c r="DI58" s="3"/>
      <c r="DJ58" s="3"/>
      <c r="DK58" s="3"/>
      <c r="DL58" s="3"/>
    </row>
    <row r="59" spans="1:123" s="1" customFormat="1" ht="22.5" customHeight="1">
      <c r="A59" s="11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10"/>
      <c r="BR59" s="10"/>
      <c r="BS59" s="10"/>
      <c r="BT59" s="10"/>
      <c r="BU59" s="10"/>
      <c r="DF59" s="3"/>
      <c r="DG59" s="3"/>
      <c r="DH59" s="3"/>
      <c r="DI59" s="3"/>
      <c r="DJ59" s="3"/>
      <c r="DK59" s="3"/>
      <c r="DL59" s="3"/>
    </row>
    <row r="60" spans="1:123" s="1" customFormat="1" ht="22.5" customHeight="1">
      <c r="A60" s="11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10"/>
      <c r="BR60" s="10"/>
      <c r="BS60" s="10"/>
      <c r="BT60" s="10"/>
      <c r="BU60" s="10"/>
      <c r="DF60" s="3"/>
      <c r="DG60" s="3"/>
      <c r="DH60" s="3"/>
      <c r="DI60" s="3"/>
      <c r="DJ60" s="3"/>
      <c r="DK60" s="3"/>
      <c r="DL60" s="3"/>
    </row>
    <row r="61" spans="1:123" s="1" customFormat="1" ht="22.5" customHeight="1">
      <c r="A61" s="11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10"/>
      <c r="BR61" s="10"/>
      <c r="BS61" s="10"/>
      <c r="BT61" s="10"/>
      <c r="BU61" s="10"/>
      <c r="DF61" s="3"/>
      <c r="DG61" s="3"/>
      <c r="DH61" s="3"/>
      <c r="DI61" s="3"/>
      <c r="DJ61" s="3"/>
      <c r="DK61" s="3"/>
      <c r="DL61" s="3"/>
    </row>
    <row r="62" spans="1:123" s="1" customFormat="1" ht="22.5" customHeight="1">
      <c r="A62" s="11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10"/>
      <c r="BR62" s="10"/>
      <c r="BS62" s="10"/>
      <c r="BT62" s="10"/>
      <c r="BU62" s="10"/>
      <c r="DF62" s="3"/>
      <c r="DG62" s="3"/>
      <c r="DH62" s="3"/>
      <c r="DI62" s="3"/>
      <c r="DJ62" s="3"/>
      <c r="DK62" s="3"/>
      <c r="DL62" s="3"/>
    </row>
    <row r="63" spans="1:123" s="10" customFormat="1" ht="22.5" customHeight="1" thickBo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</row>
    <row r="64" spans="1:123" s="10" customFormat="1" ht="22.5" customHeight="1" thickBot="1">
      <c r="A64" s="24"/>
      <c r="W64" s="24"/>
      <c r="Z64" s="24"/>
      <c r="AE64" s="24"/>
      <c r="AJ64" s="24"/>
      <c r="AP64" s="24"/>
      <c r="AQ64" s="24"/>
      <c r="BR64" s="26" t="s">
        <v>52</v>
      </c>
      <c r="BS64" s="163" t="s">
        <v>53</v>
      </c>
      <c r="BT64" s="164"/>
      <c r="BU64" s="165"/>
      <c r="BV64" s="4"/>
    </row>
    <row r="65" spans="1:74" s="10" customFormat="1" ht="22.5" customHeight="1">
      <c r="A65" s="24"/>
      <c r="BR65" s="27">
        <f>IF(AG22=10%,0.1,IF(OR(AG22="8%(軽減)",AG22="8%(旧税)"),0.08,0))</f>
        <v>0</v>
      </c>
      <c r="BS65" s="28" t="s">
        <v>54</v>
      </c>
      <c r="BT65" s="29" t="str">
        <f>IF(COUNTIF(AG22:AH37,BS65)=0,"",COUNTIF(AG22:AH37,BS65))</f>
        <v/>
      </c>
      <c r="BU65" s="30">
        <v>0.1</v>
      </c>
      <c r="BV65" s="4"/>
    </row>
    <row r="66" spans="1:74" s="10" customFormat="1" ht="22.5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BR66" s="27">
        <f>IF(AG24=10%,0.1,IF(OR(AG24="8%(軽減)",AG24="8%(旧税)"),0.08,0))</f>
        <v>0</v>
      </c>
      <c r="BS66" s="32" t="s">
        <v>55</v>
      </c>
      <c r="BT66" s="29" t="str">
        <f>IF(COUNTIF(AG22:AH37,BS67)=0,"",COUNTIF(AG22:AH37,BS67))</f>
        <v/>
      </c>
      <c r="BU66" s="33">
        <v>0.08</v>
      </c>
      <c r="BV66" s="4"/>
    </row>
    <row r="67" spans="1:74" s="10" customFormat="1" ht="22.5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BR67" s="27">
        <f>IF(AG26=10%,0.1,IF(OR(AG26="8%(軽減)",AG26="8%(旧税)"),0.08,0))</f>
        <v>0</v>
      </c>
      <c r="BS67" s="32" t="s">
        <v>56</v>
      </c>
      <c r="BT67" s="29" t="str">
        <f>IF(COUNTIF(AG22:AH37,BS66)=0,"",COUNTIF(AG22:AH37,BS66))</f>
        <v/>
      </c>
      <c r="BU67" s="33">
        <v>0.08</v>
      </c>
      <c r="BV67" s="4"/>
    </row>
    <row r="68" spans="1:74" s="10" customFormat="1" ht="22.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BR68" s="27">
        <f>IF(AG28=10%,0.1,IF(OR(AG28="8%(軽減)",AG28="8%(旧税)"),0.08,0))</f>
        <v>0</v>
      </c>
      <c r="BS68" s="32" t="s">
        <v>39</v>
      </c>
      <c r="BT68" s="29" t="str">
        <f>IF(COUNTIF(AG22:AH37,BS68)=0,"",COUNTIF(AG22:AH37,BS68))</f>
        <v/>
      </c>
      <c r="BU68" s="33">
        <v>0</v>
      </c>
      <c r="BV68" s="4"/>
    </row>
    <row r="69" spans="1:74" s="10" customFormat="1" ht="22.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BR69" s="27">
        <f>IF(AG30=10%,0.1,IF(OR(AG30="8%(軽減)",AG30="8%(旧税)"),0.08,0))</f>
        <v>0</v>
      </c>
      <c r="BS69" s="32" t="s">
        <v>39</v>
      </c>
      <c r="BT69" s="29" t="str">
        <f>IF(COUNTIF(AH38:AI38,BS69)=0,"",COUNTIF(AH38:AI38,BS69))</f>
        <v/>
      </c>
      <c r="BU69" s="33">
        <v>0</v>
      </c>
      <c r="BV69" s="4"/>
    </row>
    <row r="70" spans="1:74" s="10" customFormat="1" ht="22.5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BR70" s="27">
        <f>IF(AG32=10%,0.1,IF(OR(AG32="8%(軽減)",AG32="8%(旧税)"),0.08,0))</f>
        <v>0</v>
      </c>
      <c r="BS70" s="32" t="s">
        <v>39</v>
      </c>
      <c r="BT70" s="29" t="str">
        <f>IF(COUNTIF(AH38:AI39,BS70)=0,"",COUNTIF(AH38:AI39,BS70))</f>
        <v/>
      </c>
      <c r="BU70" s="33">
        <v>0</v>
      </c>
      <c r="BV70" s="4"/>
    </row>
    <row r="71" spans="1:74" s="10" customFormat="1" ht="22.5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BR71" s="27">
        <f>IF(AG34=10%,0.1,IF(OR(AG34="8%(軽減)",AG34="8%(旧税)"),0.08,0))</f>
        <v>0</v>
      </c>
      <c r="BS71" s="32" t="s">
        <v>39</v>
      </c>
      <c r="BT71" s="29" t="str">
        <f>IF(COUNTIF(AH38:AI40,BS71)=0,"",COUNTIF(AH38:AI40,BS71))</f>
        <v/>
      </c>
      <c r="BU71" s="33">
        <v>0</v>
      </c>
      <c r="BV71" s="4"/>
    </row>
    <row r="72" spans="1:74" s="10" customFormat="1" ht="22.5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BR72" s="27">
        <f>IF(AG36=10%,0.1,IF(OR(AG36="8%(軽減)",AG36="8%(旧税)"),0.08,0))</f>
        <v>0</v>
      </c>
      <c r="BS72" s="32" t="s">
        <v>39</v>
      </c>
      <c r="BT72" s="29" t="str">
        <f>IF(COUNTIF(AH38:AI41,BS72)=0,"",COUNTIF(AH38:AI41,BS72))</f>
        <v/>
      </c>
      <c r="BU72" s="33">
        <v>0</v>
      </c>
      <c r="BV72" s="4"/>
    </row>
    <row r="73" spans="1:74" s="10" customFormat="1" ht="22.5" customHeight="1" thickBo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BR73" s="34"/>
      <c r="BS73" s="35" t="s">
        <v>57</v>
      </c>
      <c r="BT73" s="36">
        <f>COUNT(BT65:BT68)</f>
        <v>0</v>
      </c>
      <c r="BU73" s="37"/>
      <c r="BV73" s="4"/>
    </row>
    <row r="74" spans="1:74" s="10" customFormat="1" ht="22.5" customHeight="1" thickBo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BR74" s="38" t="s">
        <v>58</v>
      </c>
      <c r="BS74" s="39"/>
      <c r="BT74" s="40"/>
      <c r="BU74" s="40"/>
      <c r="BV74" s="4"/>
    </row>
    <row r="75" spans="1:74" s="10" customFormat="1" ht="22.5" customHeight="1" thickTop="1" thickBo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BR75" s="41" t="s">
        <v>59</v>
      </c>
      <c r="BS75" s="42" t="s">
        <v>60</v>
      </c>
      <c r="BT75" s="39"/>
      <c r="BU75" s="40"/>
      <c r="BV75" s="4"/>
    </row>
    <row r="76" spans="1:74" s="10" customFormat="1" ht="22.5" customHeight="1" thickTop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BR76" s="43" t="s">
        <v>61</v>
      </c>
      <c r="BS76" s="4" t="s">
        <v>62</v>
      </c>
      <c r="BT76" s="4"/>
      <c r="BU76" s="4"/>
      <c r="BV76" s="4"/>
    </row>
    <row r="77" spans="1:74" s="10" customFormat="1" ht="10.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BR77" s="4"/>
      <c r="BS77" s="39"/>
      <c r="BT77" s="40"/>
      <c r="BU77" s="40"/>
      <c r="BV77" s="4"/>
    </row>
    <row r="78" spans="1:74" s="10" customFormat="1" ht="10.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BR78" s="31" t="s">
        <v>66</v>
      </c>
      <c r="BT78" s="40"/>
      <c r="BU78" s="40"/>
      <c r="BV78" s="4"/>
    </row>
    <row r="79" spans="1:74" s="10" customFormat="1" ht="10.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R79" s="48" t="s">
        <v>99</v>
      </c>
      <c r="BS79" s="39"/>
      <c r="BT79" s="40"/>
      <c r="BU79" s="40"/>
      <c r="BV79" s="4"/>
    </row>
    <row r="80" spans="1:74" ht="10.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</row>
    <row r="81" spans="1:38" ht="10.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</row>
    <row r="82" spans="1:38" ht="10.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</row>
    <row r="83" spans="1:38" ht="10.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</row>
    <row r="84" spans="1:38" ht="10.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</row>
    <row r="85" spans="1:38" ht="10.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</row>
    <row r="86" spans="1:38" ht="10.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</row>
    <row r="87" spans="1:38" ht="10.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</row>
    <row r="88" spans="1:38" ht="10.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</row>
    <row r="89" spans="1:38" ht="10.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</row>
    <row r="90" spans="1:38" ht="10.5" customHeight="1"/>
    <row r="91" spans="1:38" ht="10.5" customHeight="1"/>
    <row r="107" spans="1:43">
      <c r="A107" s="24" t="s">
        <v>63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24" t="s">
        <v>63</v>
      </c>
      <c r="X107" s="10"/>
      <c r="Y107" s="10"/>
      <c r="Z107" s="24" t="s">
        <v>63</v>
      </c>
      <c r="AA107" s="10"/>
      <c r="AB107" s="10"/>
      <c r="AC107" s="10"/>
      <c r="AD107" s="10"/>
      <c r="AE107" s="24" t="s">
        <v>63</v>
      </c>
      <c r="AF107" s="10"/>
      <c r="AG107" s="10"/>
      <c r="AH107" s="10"/>
      <c r="AI107" s="10"/>
      <c r="AJ107" s="24" t="s">
        <v>63</v>
      </c>
      <c r="AK107" s="10"/>
      <c r="AL107" s="10"/>
      <c r="AM107" s="10"/>
      <c r="AN107" s="10"/>
      <c r="AO107" s="10"/>
      <c r="AP107" s="24" t="s">
        <v>63</v>
      </c>
      <c r="AQ107" s="24" t="s">
        <v>63</v>
      </c>
    </row>
  </sheetData>
  <sheetProtection algorithmName="SHA-512" hashValue="/8u1W5MROhNGC390Rg+MR/hf+2lXHuI8Sz8Ved8r5wR0rnemGoFOsecvizNkGicA/z8WCwCM/nMNrzqBCJmuTw==" saltValue="UYuREAkEUtXicl4yylpgwA==" spinCount="100000" sheet="1" selectLockedCells="1"/>
  <mergeCells count="162">
    <mergeCell ref="BJ1:BK2"/>
    <mergeCell ref="BL1:BN2"/>
    <mergeCell ref="BO1:BP2"/>
    <mergeCell ref="AR4:AV5"/>
    <mergeCell ref="AW4:BF5"/>
    <mergeCell ref="A5:S6"/>
    <mergeCell ref="AR6:AV7"/>
    <mergeCell ref="AW6:BP7"/>
    <mergeCell ref="A7:S8"/>
    <mergeCell ref="W7:AO8"/>
    <mergeCell ref="A1:S4"/>
    <mergeCell ref="AB1:AO4"/>
    <mergeCell ref="AW1:BA2"/>
    <mergeCell ref="BB1:BD2"/>
    <mergeCell ref="BE1:BF2"/>
    <mergeCell ref="BG1:BI2"/>
    <mergeCell ref="AR8:AV12"/>
    <mergeCell ref="AW8:BP12"/>
    <mergeCell ref="A9:S11"/>
    <mergeCell ref="W9:AO11"/>
    <mergeCell ref="A13:F15"/>
    <mergeCell ref="G13:I15"/>
    <mergeCell ref="J13:J15"/>
    <mergeCell ref="K13:K15"/>
    <mergeCell ref="L13:L15"/>
    <mergeCell ref="M13:M15"/>
    <mergeCell ref="T13:T15"/>
    <mergeCell ref="U13:U15"/>
    <mergeCell ref="V13:V15"/>
    <mergeCell ref="W13:AD15"/>
    <mergeCell ref="AE13:AG15"/>
    <mergeCell ref="AR13:AV16"/>
    <mergeCell ref="X16:AM16"/>
    <mergeCell ref="N13:N15"/>
    <mergeCell ref="O13:O15"/>
    <mergeCell ref="P13:P15"/>
    <mergeCell ref="Q13:Q15"/>
    <mergeCell ref="R13:R15"/>
    <mergeCell ref="S13:S15"/>
    <mergeCell ref="AW15:AZ16"/>
    <mergeCell ref="BA15:BD16"/>
    <mergeCell ref="BE15:BF16"/>
    <mergeCell ref="BG15:BJ16"/>
    <mergeCell ref="BK15:BL16"/>
    <mergeCell ref="BM15:BP16"/>
    <mergeCell ref="AW13:AZ14"/>
    <mergeCell ref="BA13:BD14"/>
    <mergeCell ref="BE13:BF14"/>
    <mergeCell ref="BG13:BJ14"/>
    <mergeCell ref="BK13:BL14"/>
    <mergeCell ref="BM13:BP14"/>
    <mergeCell ref="AK17:AO17"/>
    <mergeCell ref="A18:E21"/>
    <mergeCell ref="F18:Q21"/>
    <mergeCell ref="R18:V21"/>
    <mergeCell ref="W18:AA21"/>
    <mergeCell ref="AB18:AF21"/>
    <mergeCell ref="AG18:AL21"/>
    <mergeCell ref="AM18:BP19"/>
    <mergeCell ref="AM20:AV21"/>
    <mergeCell ref="AW20:BF21"/>
    <mergeCell ref="BG20:BP21"/>
    <mergeCell ref="A22:E23"/>
    <mergeCell ref="F22:Q23"/>
    <mergeCell ref="R22:V23"/>
    <mergeCell ref="W22:AA23"/>
    <mergeCell ref="AB22:AF23"/>
    <mergeCell ref="AG22:AL23"/>
    <mergeCell ref="AM22:AV23"/>
    <mergeCell ref="AW22:BF23"/>
    <mergeCell ref="BG22:BP23"/>
    <mergeCell ref="AM24:AV25"/>
    <mergeCell ref="AW24:BF25"/>
    <mergeCell ref="BG24:BP25"/>
    <mergeCell ref="A26:E27"/>
    <mergeCell ref="F26:Q27"/>
    <mergeCell ref="R26:V27"/>
    <mergeCell ref="W26:AA27"/>
    <mergeCell ref="AB26:AF27"/>
    <mergeCell ref="AG26:AL27"/>
    <mergeCell ref="AM26:AV27"/>
    <mergeCell ref="A24:E25"/>
    <mergeCell ref="F24:Q25"/>
    <mergeCell ref="R24:V25"/>
    <mergeCell ref="W24:AA25"/>
    <mergeCell ref="AB24:AF25"/>
    <mergeCell ref="AG24:AL25"/>
    <mergeCell ref="AW26:BF27"/>
    <mergeCell ref="BG26:BP27"/>
    <mergeCell ref="A28:E29"/>
    <mergeCell ref="F28:Q29"/>
    <mergeCell ref="R28:V29"/>
    <mergeCell ref="W28:AA29"/>
    <mergeCell ref="AB28:AF29"/>
    <mergeCell ref="AG28:AL29"/>
    <mergeCell ref="AM28:AV29"/>
    <mergeCell ref="AW28:BF29"/>
    <mergeCell ref="BG28:BP29"/>
    <mergeCell ref="A30:E31"/>
    <mergeCell ref="F30:Q31"/>
    <mergeCell ref="R30:V31"/>
    <mergeCell ref="W30:AA31"/>
    <mergeCell ref="AB30:AF31"/>
    <mergeCell ref="AG30:AL31"/>
    <mergeCell ref="AM30:AV31"/>
    <mergeCell ref="AW30:BF31"/>
    <mergeCell ref="BG30:BP31"/>
    <mergeCell ref="AM32:AV33"/>
    <mergeCell ref="AW32:BF33"/>
    <mergeCell ref="BG32:BP33"/>
    <mergeCell ref="A34:E35"/>
    <mergeCell ref="F34:Q35"/>
    <mergeCell ref="R34:V35"/>
    <mergeCell ref="W34:AA35"/>
    <mergeCell ref="AB34:AF35"/>
    <mergeCell ref="AG34:AL35"/>
    <mergeCell ref="AM34:AV35"/>
    <mergeCell ref="A32:E33"/>
    <mergeCell ref="F32:Q33"/>
    <mergeCell ref="R32:V33"/>
    <mergeCell ref="W32:AA33"/>
    <mergeCell ref="AB32:AF33"/>
    <mergeCell ref="AG32:AL33"/>
    <mergeCell ref="AW34:BF35"/>
    <mergeCell ref="BG34:BP35"/>
    <mergeCell ref="A36:E37"/>
    <mergeCell ref="F36:Q37"/>
    <mergeCell ref="R36:V37"/>
    <mergeCell ref="W36:AA37"/>
    <mergeCell ref="AB36:AF37"/>
    <mergeCell ref="AG36:AL37"/>
    <mergeCell ref="AM36:AV37"/>
    <mergeCell ref="AW36:BF37"/>
    <mergeCell ref="BG36:BP37"/>
    <mergeCell ref="A38:AL39"/>
    <mergeCell ref="AM38:AV39"/>
    <mergeCell ref="AW38:BF39"/>
    <mergeCell ref="BG38:BP39"/>
    <mergeCell ref="A40:AF41"/>
    <mergeCell ref="AG40:AL41"/>
    <mergeCell ref="AM40:AV41"/>
    <mergeCell ref="AW40:BF41"/>
    <mergeCell ref="BG40:BP41"/>
    <mergeCell ref="A42:AF43"/>
    <mergeCell ref="AG42:AL43"/>
    <mergeCell ref="AM42:AV43"/>
    <mergeCell ref="AW42:BF43"/>
    <mergeCell ref="BG42:BP43"/>
    <mergeCell ref="A44:AF45"/>
    <mergeCell ref="AG44:AL45"/>
    <mergeCell ref="AM44:AV45"/>
    <mergeCell ref="AW44:BF45"/>
    <mergeCell ref="BG44:BP45"/>
    <mergeCell ref="BS64:BU64"/>
    <mergeCell ref="BG52:BP53"/>
    <mergeCell ref="A46:AL49"/>
    <mergeCell ref="AM46:AV47"/>
    <mergeCell ref="AW46:BF47"/>
    <mergeCell ref="BG46:BP47"/>
    <mergeCell ref="AM48:AV49"/>
    <mergeCell ref="AW48:BF49"/>
    <mergeCell ref="BG48:BP49"/>
  </mergeCells>
  <phoneticPr fontId="4"/>
  <dataValidations count="2">
    <dataValidation type="list" allowBlank="1" showInputMessage="1" showErrorMessage="1" promptTitle="消費税の端数処理方法の選択" prompt="端数処理方法はセル右端のプルダウン「▽」より選択してください" sqref="BR76" xr:uid="{15B2675E-F63E-460F-8E11-D44E653CFB2D}">
      <formula1>"切捨て,切上げ,四捨五入"</formula1>
    </dataValidation>
    <dataValidation type="list" allowBlank="1" showInputMessage="1" showErrorMessage="1" sqref="AG24 AG22 AG26 AG28 AG30 AG32 AG34 AG36" xr:uid="{B8D4D664-4E98-4861-B13E-6BDCD9AE13AC}">
      <formula1>"　,10%,8%(旧税),8%(軽減),不/非課税"</formula1>
    </dataValidation>
  </dataValidations>
  <pageMargins left="0.25" right="0.25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29</xdr:col>
                    <xdr:colOff>114300</xdr:colOff>
                    <xdr:row>12</xdr:row>
                    <xdr:rowOff>19050</xdr:rowOff>
                  </from>
                  <to>
                    <xdr:col>32</xdr:col>
                    <xdr:colOff>47625</xdr:colOff>
                    <xdr:row>14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861B6-402F-4862-BC99-F5EDB76C6BB8}">
  <sheetPr>
    <tabColor rgb="FF0070C0"/>
  </sheetPr>
  <dimension ref="A1:DU100"/>
  <sheetViews>
    <sheetView view="pageBreakPreview" zoomScaleNormal="100" zoomScaleSheetLayoutView="100" workbookViewId="0">
      <selection activeCell="C11" sqref="C11:X27"/>
    </sheetView>
  </sheetViews>
  <sheetFormatPr defaultRowHeight="13.5"/>
  <cols>
    <col min="1" max="2" width="2.25" style="13" customWidth="1"/>
    <col min="3" max="10" width="2.125" style="13" customWidth="1"/>
    <col min="11" max="13" width="2.25" style="13" customWidth="1"/>
    <col min="14" max="24" width="2.125" style="13" customWidth="1"/>
    <col min="25" max="26" width="2.25" style="13" customWidth="1"/>
    <col min="27" max="68" width="2.125" style="13" customWidth="1"/>
    <col min="69" max="69" width="9" style="10"/>
    <col min="70" max="125" width="2.5" style="10" customWidth="1"/>
    <col min="126" max="141" width="2.5" customWidth="1"/>
  </cols>
  <sheetData>
    <row r="1" spans="1:72" s="13" customFormat="1" ht="10.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50" t="s">
        <v>1</v>
      </c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2"/>
      <c r="AS1" s="12"/>
      <c r="AT1" s="12"/>
      <c r="AU1" s="12"/>
      <c r="AV1" s="12"/>
      <c r="AW1" s="159" t="s">
        <v>2</v>
      </c>
      <c r="AX1" s="160"/>
      <c r="AY1" s="160"/>
      <c r="AZ1" s="160"/>
      <c r="BA1" s="160"/>
      <c r="BB1" s="135" t="str">
        <f>'内訳　(例)'!BB1:BD2</f>
        <v>20XX</v>
      </c>
      <c r="BC1" s="135"/>
      <c r="BD1" s="135"/>
      <c r="BE1" s="137" t="s">
        <v>4</v>
      </c>
      <c r="BF1" s="137"/>
      <c r="BG1" s="135" t="str">
        <f>'内訳　(例)'!BG1:BI2</f>
        <v>〇〇</v>
      </c>
      <c r="BH1" s="135"/>
      <c r="BI1" s="135"/>
      <c r="BJ1" s="137" t="s">
        <v>6</v>
      </c>
      <c r="BK1" s="137"/>
      <c r="BL1" s="135" t="str">
        <f>'内訳　(例)'!BL1:BN2</f>
        <v>〇</v>
      </c>
      <c r="BM1" s="135"/>
      <c r="BN1" s="135"/>
      <c r="BO1" s="137" t="s">
        <v>8</v>
      </c>
      <c r="BP1" s="138"/>
    </row>
    <row r="2" spans="1:72" s="13" customFormat="1" ht="10.5" customHeight="1" thickBot="1"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53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5"/>
      <c r="AS2" s="12"/>
      <c r="AT2" s="12"/>
      <c r="AU2" s="12"/>
      <c r="AV2" s="12"/>
      <c r="AW2" s="161"/>
      <c r="AX2" s="162"/>
      <c r="AY2" s="162"/>
      <c r="AZ2" s="162"/>
      <c r="BA2" s="162"/>
      <c r="BB2" s="136"/>
      <c r="BC2" s="136"/>
      <c r="BD2" s="136"/>
      <c r="BE2" s="139"/>
      <c r="BF2" s="139"/>
      <c r="BG2" s="136"/>
      <c r="BH2" s="136"/>
      <c r="BI2" s="136"/>
      <c r="BJ2" s="139"/>
      <c r="BK2" s="139"/>
      <c r="BL2" s="136"/>
      <c r="BM2" s="136"/>
      <c r="BN2" s="136"/>
      <c r="BO2" s="139"/>
      <c r="BP2" s="140"/>
    </row>
    <row r="3" spans="1:72" s="13" customFormat="1" ht="10.5" customHeight="1">
      <c r="N3" s="12"/>
      <c r="Y3" s="153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5"/>
      <c r="BR3" s="46"/>
      <c r="BS3" s="46"/>
      <c r="BT3" s="46"/>
    </row>
    <row r="4" spans="1:72" s="13" customFormat="1" ht="10.5" customHeight="1" thickBot="1">
      <c r="N4" s="12"/>
      <c r="Y4" s="156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8"/>
      <c r="BR4" s="46"/>
      <c r="BS4" s="46"/>
      <c r="BT4" s="46"/>
    </row>
    <row r="5" spans="1:72" s="13" customFormat="1" ht="9" customHeight="1"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12"/>
      <c r="AQ5" s="17"/>
      <c r="BR5" s="46"/>
      <c r="BS5" s="46"/>
      <c r="BT5" s="46"/>
    </row>
    <row r="6" spans="1:72" s="13" customFormat="1" ht="9" customHeight="1"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12"/>
      <c r="AQ6" s="17"/>
      <c r="BR6" s="46"/>
      <c r="BS6" s="46"/>
      <c r="BT6" s="46"/>
    </row>
    <row r="7" spans="1:72" s="13" customFormat="1" ht="9" customHeight="1" thickBot="1"/>
    <row r="8" spans="1:72" s="13" customFormat="1" ht="10.5" customHeight="1">
      <c r="AA8" s="141" t="s">
        <v>78</v>
      </c>
      <c r="AB8" s="142"/>
      <c r="AC8" s="142"/>
      <c r="AD8" s="142"/>
      <c r="AE8" s="142"/>
      <c r="AF8" s="142"/>
      <c r="AG8" s="145" t="str">
        <f>'内訳　(例)'!AW8</f>
        <v>〇〇〇〇〇　株式会社</v>
      </c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6"/>
    </row>
    <row r="9" spans="1:72" s="13" customFormat="1" ht="10.5" customHeight="1">
      <c r="AA9" s="143"/>
      <c r="AB9" s="144"/>
      <c r="AC9" s="144"/>
      <c r="AD9" s="144"/>
      <c r="AE9" s="144"/>
      <c r="AF9" s="144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8"/>
    </row>
    <row r="10" spans="1:72" s="13" customFormat="1" ht="10.5" customHeight="1">
      <c r="AA10" s="99"/>
      <c r="AB10" s="100"/>
      <c r="AC10" s="100"/>
      <c r="AD10" s="100"/>
      <c r="AE10" s="100"/>
      <c r="AF10" s="100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2"/>
    </row>
    <row r="11" spans="1:72" s="13" customFormat="1" ht="10.5" customHeight="1">
      <c r="C11" s="149" t="s">
        <v>0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AA11" s="99"/>
      <c r="AB11" s="100"/>
      <c r="AC11" s="100"/>
      <c r="AD11" s="100"/>
      <c r="AE11" s="100"/>
      <c r="AF11" s="100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2"/>
    </row>
    <row r="12" spans="1:72" s="13" customFormat="1" ht="10.5" customHeight="1"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AA12" s="121" t="s">
        <v>79</v>
      </c>
      <c r="AB12" s="122"/>
      <c r="AC12" s="122"/>
      <c r="AD12" s="122"/>
      <c r="AE12" s="122"/>
      <c r="AF12" s="122"/>
      <c r="AG12" s="91" t="str">
        <f>'内訳　(例)'!BA13</f>
        <v>0000</v>
      </c>
      <c r="AH12" s="91"/>
      <c r="AI12" s="91"/>
      <c r="AJ12" s="122" t="s">
        <v>23</v>
      </c>
      <c r="AK12" s="122"/>
      <c r="AL12" s="122"/>
      <c r="AM12" s="91" t="str">
        <f>'内訳　(例)'!BG13</f>
        <v>00</v>
      </c>
      <c r="AN12" s="91"/>
      <c r="AO12" s="91"/>
      <c r="AP12" s="122" t="s">
        <v>23</v>
      </c>
      <c r="AQ12" s="122"/>
      <c r="AR12" s="122"/>
      <c r="AS12" s="91" t="str">
        <f>'内訳　(例)'!BM13</f>
        <v>0000</v>
      </c>
      <c r="AT12" s="91"/>
      <c r="AU12" s="91"/>
      <c r="AV12" s="122" t="s">
        <v>25</v>
      </c>
      <c r="AW12" s="122"/>
      <c r="AX12" s="122"/>
      <c r="AY12" s="122"/>
      <c r="AZ12" s="122"/>
      <c r="BA12" s="122"/>
      <c r="BB12" s="91" t="str">
        <f>'内訳　(例)'!BA15</f>
        <v>0000</v>
      </c>
      <c r="BC12" s="91"/>
      <c r="BD12" s="91"/>
      <c r="BE12" s="122" t="s">
        <v>23</v>
      </c>
      <c r="BF12" s="122"/>
      <c r="BG12" s="122"/>
      <c r="BH12" s="91" t="str">
        <f>'内訳　(例)'!BG15</f>
        <v>00</v>
      </c>
      <c r="BI12" s="91"/>
      <c r="BJ12" s="91"/>
      <c r="BK12" s="122" t="s">
        <v>23</v>
      </c>
      <c r="BL12" s="122"/>
      <c r="BM12" s="122"/>
      <c r="BN12" s="91" t="str">
        <f>'内訳　(例)'!BM15</f>
        <v>0000</v>
      </c>
      <c r="BO12" s="91"/>
      <c r="BP12" s="91"/>
    </row>
    <row r="13" spans="1:72" s="13" customFormat="1" ht="10.5" customHeight="1"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AA13" s="121"/>
      <c r="AB13" s="122"/>
      <c r="AC13" s="122"/>
      <c r="AD13" s="122"/>
      <c r="AE13" s="122"/>
      <c r="AF13" s="122"/>
      <c r="AG13" s="91"/>
      <c r="AH13" s="91"/>
      <c r="AI13" s="91"/>
      <c r="AJ13" s="122"/>
      <c r="AK13" s="122"/>
      <c r="AL13" s="122"/>
      <c r="AM13" s="91"/>
      <c r="AN13" s="91"/>
      <c r="AO13" s="91"/>
      <c r="AP13" s="122"/>
      <c r="AQ13" s="122"/>
      <c r="AR13" s="122"/>
      <c r="AS13" s="91"/>
      <c r="AT13" s="91"/>
      <c r="AU13" s="91"/>
      <c r="AV13" s="122"/>
      <c r="AW13" s="122"/>
      <c r="AX13" s="122"/>
      <c r="AY13" s="122"/>
      <c r="AZ13" s="122"/>
      <c r="BA13" s="122"/>
      <c r="BB13" s="91"/>
      <c r="BC13" s="91"/>
      <c r="BD13" s="91"/>
      <c r="BE13" s="122"/>
      <c r="BF13" s="122"/>
      <c r="BG13" s="122"/>
      <c r="BH13" s="91"/>
      <c r="BI13" s="91"/>
      <c r="BJ13" s="91"/>
      <c r="BK13" s="122"/>
      <c r="BL13" s="122"/>
      <c r="BM13" s="122"/>
      <c r="BN13" s="91"/>
      <c r="BO13" s="91"/>
      <c r="BP13" s="91"/>
    </row>
    <row r="14" spans="1:72" s="13" customFormat="1" ht="10.5" customHeight="1"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AA14" s="121"/>
      <c r="AB14" s="122"/>
      <c r="AC14" s="122"/>
      <c r="AD14" s="122"/>
      <c r="AE14" s="122"/>
      <c r="AF14" s="122"/>
      <c r="AG14" s="91"/>
      <c r="AH14" s="91"/>
      <c r="AI14" s="91"/>
      <c r="AJ14" s="122"/>
      <c r="AK14" s="122"/>
      <c r="AL14" s="122"/>
      <c r="AM14" s="91"/>
      <c r="AN14" s="91"/>
      <c r="AO14" s="91"/>
      <c r="AP14" s="122"/>
      <c r="AQ14" s="122"/>
      <c r="AR14" s="122"/>
      <c r="AS14" s="91"/>
      <c r="AT14" s="91"/>
      <c r="AU14" s="91"/>
      <c r="AV14" s="122"/>
      <c r="AW14" s="122"/>
      <c r="AX14" s="122"/>
      <c r="AY14" s="122"/>
      <c r="AZ14" s="122"/>
      <c r="BA14" s="122"/>
      <c r="BB14" s="91"/>
      <c r="BC14" s="91"/>
      <c r="BD14" s="91"/>
      <c r="BE14" s="122"/>
      <c r="BF14" s="122"/>
      <c r="BG14" s="122"/>
      <c r="BH14" s="91"/>
      <c r="BI14" s="91"/>
      <c r="BJ14" s="91"/>
      <c r="BK14" s="122"/>
      <c r="BL14" s="122"/>
      <c r="BM14" s="122"/>
      <c r="BN14" s="91"/>
      <c r="BO14" s="91"/>
      <c r="BP14" s="91"/>
    </row>
    <row r="15" spans="1:72" s="13" customFormat="1" ht="10.5" customHeight="1"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AA15" s="121"/>
      <c r="AB15" s="122"/>
      <c r="AC15" s="122"/>
      <c r="AD15" s="122"/>
      <c r="AE15" s="122"/>
      <c r="AF15" s="122"/>
      <c r="AG15" s="91"/>
      <c r="AH15" s="91"/>
      <c r="AI15" s="91"/>
      <c r="AJ15" s="122"/>
      <c r="AK15" s="122"/>
      <c r="AL15" s="122"/>
      <c r="AM15" s="91"/>
      <c r="AN15" s="91"/>
      <c r="AO15" s="91"/>
      <c r="AP15" s="122"/>
      <c r="AQ15" s="122"/>
      <c r="AR15" s="122"/>
      <c r="AS15" s="91"/>
      <c r="AT15" s="91"/>
      <c r="AU15" s="91"/>
      <c r="AV15" s="122"/>
      <c r="AW15" s="122"/>
      <c r="AX15" s="122"/>
      <c r="AY15" s="122"/>
      <c r="AZ15" s="122"/>
      <c r="BA15" s="122"/>
      <c r="BB15" s="91"/>
      <c r="BC15" s="91"/>
      <c r="BD15" s="91"/>
      <c r="BE15" s="122"/>
      <c r="BF15" s="122"/>
      <c r="BG15" s="122"/>
      <c r="BH15" s="91"/>
      <c r="BI15" s="91"/>
      <c r="BJ15" s="91"/>
      <c r="BK15" s="122"/>
      <c r="BL15" s="122"/>
      <c r="BM15" s="122"/>
      <c r="BN15" s="91"/>
      <c r="BO15" s="91"/>
      <c r="BP15" s="91"/>
    </row>
    <row r="16" spans="1:72" s="13" customFormat="1" ht="10.5" customHeight="1"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AA16" s="121" t="s">
        <v>80</v>
      </c>
      <c r="AB16" s="122"/>
      <c r="AC16" s="122"/>
      <c r="AD16" s="122"/>
      <c r="AE16" s="122"/>
      <c r="AF16" s="122"/>
      <c r="AG16" s="91" t="s">
        <v>101</v>
      </c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122" t="s">
        <v>81</v>
      </c>
      <c r="AW16" s="122"/>
      <c r="AX16" s="122"/>
      <c r="AY16" s="122"/>
      <c r="AZ16" s="122"/>
      <c r="BA16" s="122"/>
      <c r="BB16" s="91" t="s">
        <v>102</v>
      </c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2"/>
    </row>
    <row r="17" spans="3:68" s="13" customFormat="1" ht="10.5" customHeight="1"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AA17" s="121"/>
      <c r="AB17" s="122"/>
      <c r="AC17" s="122"/>
      <c r="AD17" s="122"/>
      <c r="AE17" s="122"/>
      <c r="AF17" s="122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122"/>
      <c r="AW17" s="122"/>
      <c r="AX17" s="122"/>
      <c r="AY17" s="122"/>
      <c r="AZ17" s="122"/>
      <c r="BA17" s="122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2"/>
    </row>
    <row r="18" spans="3:68" s="13" customFormat="1" ht="10.5" customHeight="1"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AA18" s="121"/>
      <c r="AB18" s="122"/>
      <c r="AC18" s="122"/>
      <c r="AD18" s="122"/>
      <c r="AE18" s="122"/>
      <c r="AF18" s="122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122"/>
      <c r="AW18" s="122"/>
      <c r="AX18" s="122"/>
      <c r="AY18" s="122"/>
      <c r="AZ18" s="122"/>
      <c r="BA18" s="122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2"/>
    </row>
    <row r="19" spans="3:68" s="13" customFormat="1" ht="10.5" customHeight="1"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AA19" s="121"/>
      <c r="AB19" s="122"/>
      <c r="AC19" s="122"/>
      <c r="AD19" s="122"/>
      <c r="AE19" s="122"/>
      <c r="AF19" s="122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122"/>
      <c r="AW19" s="122"/>
      <c r="AX19" s="122"/>
      <c r="AY19" s="122"/>
      <c r="AZ19" s="122"/>
      <c r="BA19" s="122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2"/>
    </row>
    <row r="20" spans="3:68" s="13" customFormat="1" ht="10.5" customHeight="1"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AA20" s="121" t="s">
        <v>82</v>
      </c>
      <c r="AB20" s="122"/>
      <c r="AC20" s="122"/>
      <c r="AD20" s="122"/>
      <c r="AE20" s="122"/>
      <c r="AF20" s="122"/>
      <c r="AG20" s="123" t="s">
        <v>83</v>
      </c>
      <c r="AH20" s="123"/>
      <c r="AI20" s="123"/>
      <c r="AJ20" s="123"/>
      <c r="AK20" s="123"/>
      <c r="AL20" s="124"/>
      <c r="AM20" s="127" t="s">
        <v>84</v>
      </c>
      <c r="AN20" s="128"/>
      <c r="AO20" s="129"/>
      <c r="AP20" s="133" t="s">
        <v>85</v>
      </c>
      <c r="AQ20" s="123"/>
      <c r="AR20" s="123"/>
      <c r="AS20" s="123"/>
      <c r="AT20" s="123"/>
      <c r="AU20" s="123"/>
      <c r="AV20" s="122" t="s">
        <v>86</v>
      </c>
      <c r="AW20" s="122"/>
      <c r="AX20" s="122"/>
      <c r="AY20" s="122"/>
      <c r="AZ20" s="122"/>
      <c r="BA20" s="122"/>
      <c r="BB20" s="91">
        <v>1234567</v>
      </c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2"/>
    </row>
    <row r="21" spans="3:68" s="13" customFormat="1" ht="10.5" customHeight="1"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AA21" s="121"/>
      <c r="AB21" s="122"/>
      <c r="AC21" s="122"/>
      <c r="AD21" s="122"/>
      <c r="AE21" s="122"/>
      <c r="AF21" s="122"/>
      <c r="AG21" s="125"/>
      <c r="AH21" s="125"/>
      <c r="AI21" s="125"/>
      <c r="AJ21" s="125"/>
      <c r="AK21" s="125"/>
      <c r="AL21" s="126"/>
      <c r="AM21" s="130"/>
      <c r="AN21" s="131"/>
      <c r="AO21" s="132"/>
      <c r="AP21" s="134"/>
      <c r="AQ21" s="125"/>
      <c r="AR21" s="125"/>
      <c r="AS21" s="125"/>
      <c r="AT21" s="125"/>
      <c r="AU21" s="125"/>
      <c r="AV21" s="122"/>
      <c r="AW21" s="122"/>
      <c r="AX21" s="122"/>
      <c r="AY21" s="122"/>
      <c r="AZ21" s="122"/>
      <c r="BA21" s="122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2"/>
    </row>
    <row r="22" spans="3:68" s="13" customFormat="1" ht="10.5" customHeight="1"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AA22" s="121"/>
      <c r="AB22" s="122"/>
      <c r="AC22" s="122"/>
      <c r="AD22" s="122"/>
      <c r="AE22" s="122"/>
      <c r="AF22" s="122"/>
      <c r="AG22" s="93" t="s">
        <v>87</v>
      </c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5"/>
      <c r="AV22" s="122"/>
      <c r="AW22" s="122"/>
      <c r="AX22" s="122"/>
      <c r="AY22" s="122"/>
      <c r="AZ22" s="122"/>
      <c r="BA22" s="122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2"/>
    </row>
    <row r="23" spans="3:68" s="13" customFormat="1" ht="10.5" customHeight="1"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AA23" s="121"/>
      <c r="AB23" s="122"/>
      <c r="AC23" s="122"/>
      <c r="AD23" s="122"/>
      <c r="AE23" s="122"/>
      <c r="AF23" s="122"/>
      <c r="AG23" s="96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8"/>
      <c r="AV23" s="122"/>
      <c r="AW23" s="122"/>
      <c r="AX23" s="122"/>
      <c r="AY23" s="122"/>
      <c r="AZ23" s="122"/>
      <c r="BA23" s="122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2"/>
    </row>
    <row r="24" spans="3:68" s="13" customFormat="1" ht="10.5" customHeight="1"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AA24" s="99" t="s">
        <v>88</v>
      </c>
      <c r="AB24" s="100"/>
      <c r="AC24" s="100"/>
      <c r="AD24" s="100"/>
      <c r="AE24" s="100"/>
      <c r="AF24" s="100"/>
      <c r="AG24" s="101" t="s">
        <v>89</v>
      </c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3"/>
    </row>
    <row r="25" spans="3:68" s="13" customFormat="1" ht="10.5" customHeight="1"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AA25" s="99"/>
      <c r="AB25" s="100"/>
      <c r="AC25" s="100"/>
      <c r="AD25" s="100"/>
      <c r="AE25" s="100"/>
      <c r="AF25" s="100"/>
      <c r="AG25" s="104" t="s">
        <v>100</v>
      </c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6"/>
    </row>
    <row r="26" spans="3:68" s="13" customFormat="1" ht="10.5" customHeight="1"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AA26" s="99"/>
      <c r="AB26" s="100"/>
      <c r="AC26" s="100"/>
      <c r="AD26" s="100"/>
      <c r="AE26" s="100"/>
      <c r="AF26" s="100"/>
      <c r="AG26" s="104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6"/>
    </row>
    <row r="27" spans="3:68" s="13" customFormat="1" ht="10.5" customHeight="1"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AA27" s="99"/>
      <c r="AB27" s="100"/>
      <c r="AC27" s="100"/>
      <c r="AD27" s="100"/>
      <c r="AE27" s="100"/>
      <c r="AF27" s="100"/>
      <c r="AG27" s="107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9"/>
    </row>
    <row r="28" spans="3:68" s="13" customFormat="1" ht="10.5" customHeight="1">
      <c r="AA28" s="110" t="s">
        <v>18</v>
      </c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2"/>
      <c r="AN28" s="119" t="s">
        <v>19</v>
      </c>
      <c r="AO28" s="119"/>
      <c r="AP28" s="119"/>
      <c r="AQ28" s="86">
        <f>'内訳　(例)'!J13</f>
        <v>0</v>
      </c>
      <c r="AR28" s="86"/>
      <c r="AS28" s="86">
        <f>'内訳　(例)'!K13</f>
        <v>1</v>
      </c>
      <c r="AT28" s="86"/>
      <c r="AU28" s="86">
        <f>'内訳　(例)'!L13</f>
        <v>2</v>
      </c>
      <c r="AV28" s="86"/>
      <c r="AW28" s="86">
        <f>'内訳　(例)'!M13</f>
        <v>3</v>
      </c>
      <c r="AX28" s="86"/>
      <c r="AY28" s="86">
        <f>'内訳　(例)'!N13</f>
        <v>4</v>
      </c>
      <c r="AZ28" s="86"/>
      <c r="BA28" s="86">
        <f>'内訳　(例)'!O13</f>
        <v>5</v>
      </c>
      <c r="BB28" s="86"/>
      <c r="BC28" s="86">
        <f>'内訳　(例)'!P13</f>
        <v>6</v>
      </c>
      <c r="BD28" s="86"/>
      <c r="BE28" s="86">
        <f>'内訳　(例)'!Q13</f>
        <v>7</v>
      </c>
      <c r="BF28" s="86"/>
      <c r="BG28" s="86">
        <f>'内訳　(例)'!R13</f>
        <v>8</v>
      </c>
      <c r="BH28" s="86"/>
      <c r="BI28" s="86">
        <f>'内訳　(例)'!S13</f>
        <v>9</v>
      </c>
      <c r="BJ28" s="86"/>
      <c r="BK28" s="86">
        <f>'内訳　(例)'!T13</f>
        <v>0</v>
      </c>
      <c r="BL28" s="86"/>
      <c r="BM28" s="86">
        <f>'内訳　(例)'!U13</f>
        <v>1</v>
      </c>
      <c r="BN28" s="86"/>
      <c r="BO28" s="86">
        <f>'内訳　(例)'!V13</f>
        <v>2</v>
      </c>
      <c r="BP28" s="86"/>
    </row>
    <row r="29" spans="3:68" s="13" customFormat="1" ht="10.5" customHeight="1">
      <c r="AA29" s="113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5"/>
      <c r="AN29" s="119"/>
      <c r="AO29" s="119"/>
      <c r="AP29" s="119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</row>
    <row r="30" spans="3:68" s="13" customFormat="1" ht="10.5" customHeight="1">
      <c r="AA30" s="113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5"/>
      <c r="AN30" s="119"/>
      <c r="AO30" s="119"/>
      <c r="AP30" s="119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</row>
    <row r="31" spans="3:68" s="13" customFormat="1" ht="10.5" customHeight="1" thickBot="1">
      <c r="AA31" s="116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8"/>
      <c r="AN31" s="120"/>
      <c r="AO31" s="120"/>
      <c r="AP31" s="120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</row>
    <row r="32" spans="3:68" s="13" customFormat="1" ht="9.75" customHeight="1"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</row>
    <row r="33" spans="1:74" s="13" customFormat="1" ht="10.5" customHeight="1">
      <c r="B33" s="88" t="s">
        <v>90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BK33" s="12"/>
      <c r="BL33" s="12"/>
      <c r="BM33" s="12"/>
      <c r="BN33" s="12"/>
      <c r="BO33" s="12"/>
      <c r="BP33" s="12"/>
    </row>
    <row r="34" spans="1:74" s="13" customFormat="1" ht="10.5" customHeight="1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BK34" s="12"/>
      <c r="BL34" s="12"/>
      <c r="BM34" s="12"/>
      <c r="BN34" s="12"/>
      <c r="BO34" s="12"/>
      <c r="BP34" s="12"/>
    </row>
    <row r="35" spans="1:74" s="13" customFormat="1" ht="10.5" customHeight="1"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</row>
    <row r="36" spans="1:74" s="13" customFormat="1" ht="10.5" customHeight="1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</row>
    <row r="37" spans="1:74" s="13" customFormat="1" ht="10.5" customHeight="1" thickBot="1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</row>
    <row r="38" spans="1:74" s="13" customFormat="1" ht="10.5" customHeight="1">
      <c r="A38" s="89" t="s">
        <v>91</v>
      </c>
      <c r="B38" s="64"/>
      <c r="C38" s="64"/>
      <c r="D38" s="64"/>
      <c r="E38" s="64"/>
      <c r="F38" s="64"/>
      <c r="G38" s="64"/>
      <c r="H38" s="64"/>
      <c r="I38" s="64"/>
      <c r="J38" s="64" t="s">
        <v>92</v>
      </c>
      <c r="K38" s="64"/>
      <c r="L38" s="64"/>
      <c r="M38" s="64"/>
      <c r="N38" s="64"/>
      <c r="O38" s="64"/>
      <c r="P38" s="64"/>
      <c r="Q38" s="64"/>
      <c r="R38" s="64"/>
      <c r="S38" s="64"/>
      <c r="T38" s="64" t="s">
        <v>93</v>
      </c>
      <c r="U38" s="64"/>
      <c r="V38" s="64"/>
      <c r="W38" s="64"/>
      <c r="X38" s="64"/>
      <c r="Y38" s="64"/>
      <c r="Z38" s="64"/>
      <c r="AA38" s="64"/>
      <c r="AB38" s="64"/>
      <c r="AC38" s="64"/>
      <c r="AD38" s="64" t="s">
        <v>94</v>
      </c>
      <c r="AE38" s="64"/>
      <c r="AF38" s="64"/>
      <c r="AG38" s="64"/>
      <c r="AH38" s="64"/>
      <c r="AI38" s="64"/>
      <c r="AJ38" s="64"/>
      <c r="AK38" s="64"/>
      <c r="AL38" s="64"/>
      <c r="AM38" s="64"/>
      <c r="AN38" s="64" t="s">
        <v>95</v>
      </c>
      <c r="AO38" s="64"/>
      <c r="AP38" s="64"/>
      <c r="AQ38" s="64"/>
      <c r="AR38" s="64"/>
      <c r="AS38" s="64"/>
      <c r="AT38" s="64"/>
      <c r="AU38" s="64"/>
      <c r="AV38" s="64"/>
      <c r="AW38" s="63" t="s">
        <v>96</v>
      </c>
      <c r="AX38" s="64"/>
      <c r="AY38" s="64"/>
      <c r="AZ38" s="64"/>
      <c r="BA38" s="64"/>
      <c r="BB38" s="64"/>
      <c r="BC38" s="64"/>
      <c r="BD38" s="64"/>
      <c r="BE38" s="64"/>
      <c r="BF38" s="64"/>
      <c r="BG38" s="64" t="s">
        <v>97</v>
      </c>
      <c r="BH38" s="64"/>
      <c r="BI38" s="64"/>
      <c r="BJ38" s="64"/>
      <c r="BK38" s="64"/>
      <c r="BL38" s="64"/>
      <c r="BM38" s="64"/>
      <c r="BN38" s="64"/>
      <c r="BO38" s="64"/>
      <c r="BP38" s="66"/>
    </row>
    <row r="39" spans="1:74" s="13" customFormat="1" ht="10.5" customHeight="1">
      <c r="A39" s="90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7"/>
    </row>
    <row r="40" spans="1:74" s="13" customFormat="1" ht="10.5" customHeight="1">
      <c r="A40" s="90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7"/>
    </row>
    <row r="41" spans="1:74" s="13" customFormat="1" ht="10.5" customHeight="1">
      <c r="A41" s="68">
        <v>40000</v>
      </c>
      <c r="B41" s="69"/>
      <c r="C41" s="69"/>
      <c r="D41" s="69"/>
      <c r="E41" s="69"/>
      <c r="F41" s="69"/>
      <c r="G41" s="69"/>
      <c r="H41" s="69"/>
      <c r="I41" s="69"/>
      <c r="J41" s="72">
        <v>10000</v>
      </c>
      <c r="K41" s="72"/>
      <c r="L41" s="72"/>
      <c r="M41" s="72"/>
      <c r="N41" s="72"/>
      <c r="O41" s="72"/>
      <c r="P41" s="72"/>
      <c r="Q41" s="72"/>
      <c r="R41" s="72"/>
      <c r="S41" s="72"/>
      <c r="T41" s="74">
        <f>A41-J41</f>
        <v>30000</v>
      </c>
      <c r="U41" s="74"/>
      <c r="V41" s="74"/>
      <c r="W41" s="74"/>
      <c r="X41" s="74"/>
      <c r="Y41" s="74"/>
      <c r="Z41" s="74"/>
      <c r="AA41" s="74"/>
      <c r="AB41" s="74"/>
      <c r="AC41" s="74"/>
      <c r="AD41" s="74">
        <f>'内訳　(例)'!AM48</f>
        <v>36000</v>
      </c>
      <c r="AE41" s="74"/>
      <c r="AF41" s="74"/>
      <c r="AG41" s="74"/>
      <c r="AH41" s="74"/>
      <c r="AI41" s="74"/>
      <c r="AJ41" s="74"/>
      <c r="AK41" s="74"/>
      <c r="AL41" s="74"/>
      <c r="AM41" s="74"/>
      <c r="AN41" s="76" t="str">
        <f>'内訳　(例)'!AG42</f>
        <v>10%</v>
      </c>
      <c r="AO41" s="77"/>
      <c r="AP41" s="77"/>
      <c r="AQ41" s="78"/>
      <c r="AR41" s="82">
        <f>'内訳　(例)'!AW42</f>
        <v>2100</v>
      </c>
      <c r="AS41" s="82"/>
      <c r="AT41" s="82"/>
      <c r="AU41" s="82"/>
      <c r="AV41" s="83"/>
      <c r="AW41" s="74">
        <f>SUM(AD41,AR41,AR44)</f>
        <v>39300</v>
      </c>
      <c r="AX41" s="74"/>
      <c r="AY41" s="74"/>
      <c r="AZ41" s="74"/>
      <c r="BA41" s="74"/>
      <c r="BB41" s="74"/>
      <c r="BC41" s="74"/>
      <c r="BD41" s="74"/>
      <c r="BE41" s="74"/>
      <c r="BF41" s="74"/>
      <c r="BG41" s="74">
        <f>SUM(T41,AW41)</f>
        <v>69300</v>
      </c>
      <c r="BH41" s="74"/>
      <c r="BI41" s="74"/>
      <c r="BJ41" s="74"/>
      <c r="BK41" s="74"/>
      <c r="BL41" s="74"/>
      <c r="BM41" s="74"/>
      <c r="BN41" s="74"/>
      <c r="BO41" s="74"/>
      <c r="BP41" s="84"/>
    </row>
    <row r="42" spans="1:74" s="13" customFormat="1" ht="10.5" customHeight="1">
      <c r="A42" s="68"/>
      <c r="B42" s="69"/>
      <c r="C42" s="69"/>
      <c r="D42" s="69"/>
      <c r="E42" s="69"/>
      <c r="F42" s="69"/>
      <c r="G42" s="69"/>
      <c r="H42" s="69"/>
      <c r="I42" s="69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9"/>
      <c r="AO42" s="80"/>
      <c r="AP42" s="80"/>
      <c r="AQ42" s="81"/>
      <c r="AR42" s="58"/>
      <c r="AS42" s="58"/>
      <c r="AT42" s="58"/>
      <c r="AU42" s="58"/>
      <c r="AV42" s="59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84"/>
    </row>
    <row r="43" spans="1:74" s="13" customFormat="1" ht="10.5" customHeight="1">
      <c r="A43" s="68"/>
      <c r="B43" s="69"/>
      <c r="C43" s="69"/>
      <c r="D43" s="69"/>
      <c r="E43" s="69"/>
      <c r="F43" s="69"/>
      <c r="G43" s="69"/>
      <c r="H43" s="69"/>
      <c r="I43" s="69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9"/>
      <c r="AO43" s="80"/>
      <c r="AP43" s="80"/>
      <c r="AQ43" s="81"/>
      <c r="AR43" s="58"/>
      <c r="AS43" s="58"/>
      <c r="AT43" s="58"/>
      <c r="AU43" s="58"/>
      <c r="AV43" s="59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84"/>
    </row>
    <row r="44" spans="1:74" s="13" customFormat="1" ht="10.5" customHeight="1">
      <c r="A44" s="68"/>
      <c r="B44" s="69"/>
      <c r="C44" s="69"/>
      <c r="D44" s="69"/>
      <c r="E44" s="69"/>
      <c r="F44" s="69"/>
      <c r="G44" s="69"/>
      <c r="H44" s="69"/>
      <c r="I44" s="69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295" t="str">
        <f>'内訳　(例)'!AG44</f>
        <v>8%(軽減)</v>
      </c>
      <c r="AO44" s="296"/>
      <c r="AP44" s="296"/>
      <c r="AQ44" s="297"/>
      <c r="AR44" s="58">
        <f>'内訳　(例)'!AW44</f>
        <v>1200</v>
      </c>
      <c r="AS44" s="58"/>
      <c r="AT44" s="58"/>
      <c r="AU44" s="58"/>
      <c r="AV44" s="59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84"/>
    </row>
    <row r="45" spans="1:74" s="13" customFormat="1" ht="10.5" customHeight="1">
      <c r="A45" s="68"/>
      <c r="B45" s="69"/>
      <c r="C45" s="69"/>
      <c r="D45" s="69"/>
      <c r="E45" s="69"/>
      <c r="F45" s="69"/>
      <c r="G45" s="69"/>
      <c r="H45" s="69"/>
      <c r="I45" s="69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298"/>
      <c r="AO45" s="299"/>
      <c r="AP45" s="299"/>
      <c r="AQ45" s="300"/>
      <c r="AR45" s="58"/>
      <c r="AS45" s="58"/>
      <c r="AT45" s="58"/>
      <c r="AU45" s="58"/>
      <c r="AV45" s="59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84"/>
    </row>
    <row r="46" spans="1:74" s="13" customFormat="1" ht="10.5" customHeight="1" thickBot="1">
      <c r="A46" s="70"/>
      <c r="B46" s="71"/>
      <c r="C46" s="71"/>
      <c r="D46" s="71"/>
      <c r="E46" s="71"/>
      <c r="F46" s="71"/>
      <c r="G46" s="71"/>
      <c r="H46" s="71"/>
      <c r="I46" s="71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301"/>
      <c r="AO46" s="302"/>
      <c r="AP46" s="302"/>
      <c r="AQ46" s="303"/>
      <c r="AR46" s="60"/>
      <c r="AS46" s="60"/>
      <c r="AT46" s="60"/>
      <c r="AU46" s="60"/>
      <c r="AV46" s="61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85"/>
    </row>
    <row r="47" spans="1:74" s="10" customFormat="1" ht="12" customHeight="1">
      <c r="A47" s="8" t="s">
        <v>50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R47" s="1"/>
      <c r="BS47" s="1"/>
      <c r="BT47" s="1"/>
      <c r="BU47" s="1"/>
      <c r="BV47" s="1"/>
    </row>
    <row r="48" spans="1:74" s="10" customFormat="1" ht="12" customHeight="1">
      <c r="A48" s="8" t="s">
        <v>51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R48" s="1"/>
      <c r="BS48" s="1"/>
      <c r="BT48" s="1"/>
      <c r="BU48" s="1"/>
      <c r="BV48" s="1"/>
    </row>
    <row r="49" spans="1:117" s="10" customFormat="1" ht="12" customHeight="1">
      <c r="A49" s="8" t="s">
        <v>64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R49" s="1"/>
      <c r="BS49" s="1"/>
      <c r="BT49" s="1"/>
      <c r="BU49" s="1"/>
      <c r="BV49" s="1"/>
    </row>
    <row r="50" spans="1:117" s="10" customFormat="1" ht="12" customHeight="1">
      <c r="A50" s="11" t="s">
        <v>65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62" t="s">
        <v>67</v>
      </c>
      <c r="BH50" s="62"/>
      <c r="BI50" s="62"/>
      <c r="BJ50" s="62"/>
      <c r="BK50" s="62"/>
      <c r="BL50" s="62"/>
      <c r="BM50" s="62"/>
      <c r="BN50" s="62"/>
      <c r="BO50" s="62"/>
      <c r="BP50" s="62"/>
      <c r="BR50" s="1"/>
      <c r="BS50" s="1"/>
      <c r="BT50" s="1"/>
      <c r="BU50" s="1"/>
      <c r="BV50" s="1"/>
    </row>
    <row r="51" spans="1:117" s="10" customFormat="1" ht="12" customHeight="1">
      <c r="A51" s="11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9"/>
      <c r="BB51" s="9"/>
      <c r="BC51" s="9"/>
      <c r="BD51" s="9"/>
      <c r="BE51" s="9"/>
      <c r="BF51" s="9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R51" s="1"/>
      <c r="BS51" s="1"/>
      <c r="BT51" s="1"/>
      <c r="BU51" s="1"/>
      <c r="BV51" s="1"/>
    </row>
    <row r="52" spans="1:117" s="10" customFormat="1" ht="12" customHeight="1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R52" s="1"/>
      <c r="BS52" s="1"/>
      <c r="BT52" s="1"/>
      <c r="BU52" s="1"/>
      <c r="BV52" s="1"/>
    </row>
    <row r="53" spans="1:117" s="10" customFormat="1" ht="12" customHeight="1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R53" s="1"/>
      <c r="BS53" s="1"/>
      <c r="BT53" s="1"/>
      <c r="BU53" s="1"/>
      <c r="BV53" s="1"/>
      <c r="DG53" s="24"/>
      <c r="DH53" s="24"/>
      <c r="DI53" s="24"/>
      <c r="DJ53" s="24"/>
      <c r="DK53" s="24"/>
      <c r="DL53" s="24"/>
      <c r="DM53" s="24"/>
    </row>
    <row r="54" spans="1:117" s="10" customFormat="1" ht="12" customHeight="1">
      <c r="A54" s="11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9"/>
      <c r="BB54" s="9"/>
      <c r="BC54" s="9"/>
      <c r="BD54" s="9"/>
      <c r="BE54" s="9"/>
      <c r="BF54" s="9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R54" s="1"/>
      <c r="BS54" s="1"/>
      <c r="BT54" s="1"/>
      <c r="BU54" s="1"/>
      <c r="BV54" s="1"/>
    </row>
    <row r="55" spans="1:117" ht="13.5" customHeight="1"/>
    <row r="56" spans="1:117" ht="13.5" customHeight="1">
      <c r="A56" s="31"/>
      <c r="B56" s="31"/>
      <c r="C56" s="31"/>
      <c r="D56" s="31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31"/>
      <c r="W56" s="31"/>
      <c r="X56" s="31"/>
      <c r="Y56" s="31"/>
    </row>
    <row r="57" spans="1:117" ht="13.5" customHeight="1">
      <c r="A57" s="31"/>
      <c r="B57" s="31"/>
      <c r="C57" s="31"/>
      <c r="D57" s="31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31"/>
      <c r="W57" s="31"/>
      <c r="X57" s="31"/>
      <c r="Y57" s="31"/>
      <c r="AO57" s="51"/>
      <c r="AP57" s="51"/>
      <c r="AQ57" s="51"/>
      <c r="AR57" s="51"/>
      <c r="AS57" s="51"/>
      <c r="AT57" s="51"/>
      <c r="AU57" s="51"/>
    </row>
    <row r="58" spans="1:117" ht="13.5" customHeight="1">
      <c r="A58" s="31"/>
      <c r="B58" s="31"/>
      <c r="C58" s="31"/>
      <c r="D58" s="31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31"/>
      <c r="W58" s="31"/>
      <c r="X58" s="31"/>
      <c r="Y58" s="31"/>
      <c r="AN58" s="51"/>
      <c r="AO58" s="51"/>
      <c r="AP58" s="51"/>
      <c r="AQ58" s="51"/>
      <c r="AR58" s="51"/>
      <c r="AS58" s="51"/>
      <c r="AT58" s="51"/>
      <c r="AU58" s="51"/>
    </row>
    <row r="59" spans="1:117" ht="13.5" customHeight="1">
      <c r="A59" s="31"/>
      <c r="B59" s="31"/>
      <c r="C59" s="31"/>
      <c r="D59" s="31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31"/>
      <c r="W59" s="31"/>
      <c r="X59" s="31"/>
      <c r="Y59" s="31"/>
      <c r="AN59" s="51"/>
      <c r="AO59" s="51"/>
      <c r="AP59" s="51"/>
      <c r="AQ59" s="51"/>
      <c r="AR59" s="51"/>
      <c r="AS59" s="51"/>
      <c r="AT59" s="51"/>
      <c r="AU59" s="51"/>
    </row>
    <row r="60" spans="1:117" ht="13.5" customHeight="1">
      <c r="A60" s="31"/>
      <c r="B60" s="31"/>
      <c r="C60" s="31"/>
      <c r="D60" s="31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31"/>
      <c r="W60" s="31"/>
      <c r="X60" s="31"/>
      <c r="Y60" s="31"/>
    </row>
    <row r="61" spans="1:117" ht="13.5" customHeight="1">
      <c r="A61" s="31"/>
      <c r="B61" s="31"/>
      <c r="C61" s="31"/>
      <c r="D61" s="31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31"/>
      <c r="W61" s="31"/>
      <c r="X61" s="31"/>
      <c r="Y61" s="31"/>
    </row>
    <row r="62" spans="1:117" ht="13.5" customHeight="1">
      <c r="A62" s="31"/>
      <c r="B62" s="31"/>
      <c r="C62" s="31"/>
      <c r="D62" s="31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31"/>
      <c r="W62" s="31"/>
      <c r="X62" s="31"/>
      <c r="Y62" s="31"/>
    </row>
    <row r="63" spans="1:117" ht="13.5" customHeight="1">
      <c r="A63" s="31"/>
      <c r="B63" s="31"/>
      <c r="C63" s="31"/>
      <c r="D63" s="31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31"/>
      <c r="W63" s="31"/>
      <c r="X63" s="31"/>
      <c r="Y63" s="31"/>
    </row>
    <row r="64" spans="1:117" ht="13.5" customHeight="1">
      <c r="A64" s="24"/>
      <c r="B64" s="24"/>
      <c r="C64" s="24"/>
      <c r="D64" s="24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</row>
    <row r="65" spans="1:25" ht="13.5" customHeight="1">
      <c r="A65" s="24"/>
      <c r="B65" s="24"/>
      <c r="C65" s="24"/>
      <c r="D65" s="24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</row>
    <row r="66" spans="1:25" ht="13.5" customHeight="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</row>
    <row r="67" spans="1:25" ht="13.5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</row>
    <row r="68" spans="1:25" ht="13.5" customHeigh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</row>
    <row r="69" spans="1:25" ht="13.5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</row>
    <row r="70" spans="1:25" ht="13.5" customHeigh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</row>
    <row r="71" spans="1:25" ht="13.5" customHeigh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</row>
    <row r="72" spans="1:25" ht="13.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</row>
    <row r="73" spans="1:25" ht="13.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</row>
    <row r="74" spans="1:25" ht="13.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</row>
    <row r="75" spans="1:25" ht="13.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</row>
    <row r="76" spans="1:25" ht="13.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</row>
    <row r="77" spans="1:25" ht="13.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</row>
    <row r="78" spans="1:25" ht="13.5" customHeight="1"/>
    <row r="79" spans="1:25" ht="13.5" customHeight="1"/>
    <row r="80" spans="1:25" ht="13.5" customHeight="1"/>
    <row r="100" spans="1:26">
      <c r="A100" s="13" t="s">
        <v>63</v>
      </c>
      <c r="B100" s="13" t="s">
        <v>98</v>
      </c>
      <c r="K100" s="13" t="s">
        <v>98</v>
      </c>
      <c r="L100" s="13" t="s">
        <v>98</v>
      </c>
      <c r="M100" s="13" t="s">
        <v>98</v>
      </c>
      <c r="Y100" s="13" t="s">
        <v>98</v>
      </c>
      <c r="Z100" s="13" t="s">
        <v>98</v>
      </c>
    </row>
  </sheetData>
  <sheetProtection algorithmName="SHA-512" hashValue="aGpqBgJ05IbQFknz+WS83JXXcd9hX3koiCbWe3FThbtP3UIT2M25kOksUdtnFjp39ZMWS9HFNm9YjPDlnIzGCw==" saltValue="8EaruHGQGqrwz1tRN6c4lw==" spinCount="100000" sheet="1" selectLockedCells="1"/>
  <mergeCells count="72">
    <mergeCell ref="BL1:BN2"/>
    <mergeCell ref="BO1:BP2"/>
    <mergeCell ref="AA8:AF11"/>
    <mergeCell ref="AG8:BP11"/>
    <mergeCell ref="C11:X27"/>
    <mergeCell ref="AA12:AF15"/>
    <mergeCell ref="AG12:AI15"/>
    <mergeCell ref="AJ12:AL15"/>
    <mergeCell ref="AM12:AO15"/>
    <mergeCell ref="AP12:AR15"/>
    <mergeCell ref="Y1:AR4"/>
    <mergeCell ref="AW1:BA2"/>
    <mergeCell ref="BB1:BD2"/>
    <mergeCell ref="BE1:BF2"/>
    <mergeCell ref="BG1:BI2"/>
    <mergeCell ref="BJ1:BK2"/>
    <mergeCell ref="BN12:BP15"/>
    <mergeCell ref="AA16:AF19"/>
    <mergeCell ref="AG16:AU19"/>
    <mergeCell ref="AV16:BA19"/>
    <mergeCell ref="BB16:BP19"/>
    <mergeCell ref="AS12:AU15"/>
    <mergeCell ref="AV12:BA15"/>
    <mergeCell ref="BB12:BD15"/>
    <mergeCell ref="BE12:BG15"/>
    <mergeCell ref="BH12:BJ15"/>
    <mergeCell ref="BK12:BM15"/>
    <mergeCell ref="BB20:BP23"/>
    <mergeCell ref="AG22:AU23"/>
    <mergeCell ref="AA24:AF27"/>
    <mergeCell ref="AG24:BP24"/>
    <mergeCell ref="AG25:BP27"/>
    <mergeCell ref="AA20:AF23"/>
    <mergeCell ref="AG20:AL21"/>
    <mergeCell ref="AM20:AO21"/>
    <mergeCell ref="AP20:AU21"/>
    <mergeCell ref="AV20:BA23"/>
    <mergeCell ref="A38:I40"/>
    <mergeCell ref="J38:S40"/>
    <mergeCell ref="T38:AC40"/>
    <mergeCell ref="AD38:AM40"/>
    <mergeCell ref="AN38:AV40"/>
    <mergeCell ref="BI28:BJ31"/>
    <mergeCell ref="BK28:BL31"/>
    <mergeCell ref="BM28:BN31"/>
    <mergeCell ref="BO28:BP31"/>
    <mergeCell ref="B33:Y37"/>
    <mergeCell ref="AW28:AX31"/>
    <mergeCell ref="AY28:AZ31"/>
    <mergeCell ref="BA28:BB31"/>
    <mergeCell ref="BC28:BD31"/>
    <mergeCell ref="BE28:BF31"/>
    <mergeCell ref="BG28:BH31"/>
    <mergeCell ref="AA28:AM31"/>
    <mergeCell ref="AN28:AP31"/>
    <mergeCell ref="AQ28:AR31"/>
    <mergeCell ref="AS28:AT31"/>
    <mergeCell ref="AU28:AV31"/>
    <mergeCell ref="A41:I46"/>
    <mergeCell ref="J41:S46"/>
    <mergeCell ref="T41:AC46"/>
    <mergeCell ref="AD41:AM46"/>
    <mergeCell ref="AN41:AQ43"/>
    <mergeCell ref="AN44:AQ46"/>
    <mergeCell ref="AR44:AV46"/>
    <mergeCell ref="BG50:BP51"/>
    <mergeCell ref="BG53:BP54"/>
    <mergeCell ref="AW38:BF40"/>
    <mergeCell ref="BG38:BP40"/>
    <mergeCell ref="AR41:AV43"/>
    <mergeCell ref="AW41:BF46"/>
    <mergeCell ref="BG41:BP46"/>
  </mergeCells>
  <phoneticPr fontId="4"/>
  <pageMargins left="0.25" right="0.25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35</xdr:col>
                    <xdr:colOff>76200</xdr:colOff>
                    <xdr:row>19</xdr:row>
                    <xdr:rowOff>9525</xdr:rowOff>
                  </from>
                  <to>
                    <xdr:col>36</xdr:col>
                    <xdr:colOff>133350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44</xdr:col>
                    <xdr:colOff>76200</xdr:colOff>
                    <xdr:row>19</xdr:row>
                    <xdr:rowOff>9525</xdr:rowOff>
                  </from>
                  <to>
                    <xdr:col>45</xdr:col>
                    <xdr:colOff>133350</xdr:colOff>
                    <xdr:row>20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E03F7-CBBE-41F9-AF9C-D94B990A531A}">
  <sheetPr>
    <tabColor rgb="FFFF0000"/>
  </sheetPr>
  <dimension ref="A1:DS107"/>
  <sheetViews>
    <sheetView view="pageBreakPreview" zoomScaleNormal="100" zoomScaleSheetLayoutView="100" workbookViewId="0">
      <selection sqref="A1:S4"/>
    </sheetView>
  </sheetViews>
  <sheetFormatPr defaultRowHeight="13.5"/>
  <cols>
    <col min="1" max="1" width="2.25" customWidth="1"/>
    <col min="2" max="22" width="2.125" customWidth="1"/>
    <col min="23" max="23" width="2.25" customWidth="1"/>
    <col min="24" max="25" width="2.125" customWidth="1"/>
    <col min="26" max="26" width="2.25" customWidth="1"/>
    <col min="27" max="30" width="2.125" customWidth="1"/>
    <col min="31" max="31" width="2.25" customWidth="1"/>
    <col min="32" max="35" width="2.125" customWidth="1"/>
    <col min="36" max="36" width="2.25" customWidth="1"/>
    <col min="37" max="41" width="2.125" customWidth="1"/>
    <col min="42" max="43" width="2.25" customWidth="1"/>
    <col min="44" max="68" width="2.125" customWidth="1"/>
    <col min="69" max="69" width="5.25" customWidth="1"/>
    <col min="70" max="70" width="10" style="4" customWidth="1"/>
    <col min="71" max="71" width="10" style="39" customWidth="1"/>
    <col min="72" max="73" width="10" style="40" customWidth="1"/>
    <col min="74" max="74" width="1.25" style="4" customWidth="1"/>
    <col min="75" max="126" width="1.25" customWidth="1"/>
    <col min="127" max="139" width="0.875" customWidth="1"/>
  </cols>
  <sheetData>
    <row r="1" spans="1:73" s="1" customFormat="1" ht="9.75" customHeight="1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10"/>
      <c r="U1" s="10"/>
      <c r="V1" s="10"/>
      <c r="W1" s="10"/>
      <c r="X1" s="10"/>
      <c r="Y1" s="10"/>
      <c r="Z1" s="10"/>
      <c r="AA1" s="12"/>
      <c r="AB1" s="150" t="s">
        <v>1</v>
      </c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2"/>
      <c r="AP1" s="12"/>
      <c r="AQ1" s="12"/>
      <c r="AR1" s="12"/>
      <c r="AS1" s="12"/>
      <c r="AT1" s="12"/>
      <c r="AU1" s="12"/>
      <c r="AV1" s="12"/>
      <c r="AW1" s="159" t="s">
        <v>2</v>
      </c>
      <c r="AX1" s="160"/>
      <c r="AY1" s="160"/>
      <c r="AZ1" s="160"/>
      <c r="BA1" s="160"/>
      <c r="BB1" s="283" t="s">
        <v>3</v>
      </c>
      <c r="BC1" s="283"/>
      <c r="BD1" s="283"/>
      <c r="BE1" s="137" t="s">
        <v>4</v>
      </c>
      <c r="BF1" s="137"/>
      <c r="BG1" s="283" t="s">
        <v>5</v>
      </c>
      <c r="BH1" s="283"/>
      <c r="BI1" s="283"/>
      <c r="BJ1" s="137" t="s">
        <v>6</v>
      </c>
      <c r="BK1" s="137"/>
      <c r="BL1" s="283" t="s">
        <v>7</v>
      </c>
      <c r="BM1" s="283"/>
      <c r="BN1" s="283"/>
      <c r="BO1" s="137" t="s">
        <v>8</v>
      </c>
      <c r="BP1" s="138"/>
      <c r="BQ1" s="10"/>
      <c r="BR1" s="10"/>
      <c r="BS1" s="10"/>
      <c r="BT1" s="10"/>
      <c r="BU1" s="10"/>
    </row>
    <row r="2" spans="1:73" s="1" customFormat="1" ht="9.75" customHeight="1" thickBot="1">
      <c r="A2" s="294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10"/>
      <c r="U2" s="10"/>
      <c r="V2" s="10"/>
      <c r="W2" s="10"/>
      <c r="X2" s="10"/>
      <c r="Y2" s="10"/>
      <c r="Z2" s="10"/>
      <c r="AA2" s="12"/>
      <c r="AB2" s="153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5"/>
      <c r="AP2" s="12"/>
      <c r="AQ2" s="12"/>
      <c r="AR2" s="12"/>
      <c r="AS2" s="12"/>
      <c r="AT2" s="12"/>
      <c r="AU2" s="12"/>
      <c r="AV2" s="12"/>
      <c r="AW2" s="161"/>
      <c r="AX2" s="162"/>
      <c r="AY2" s="162"/>
      <c r="AZ2" s="162"/>
      <c r="BA2" s="162"/>
      <c r="BB2" s="284"/>
      <c r="BC2" s="284"/>
      <c r="BD2" s="284"/>
      <c r="BE2" s="139"/>
      <c r="BF2" s="139"/>
      <c r="BG2" s="284"/>
      <c r="BH2" s="284"/>
      <c r="BI2" s="284"/>
      <c r="BJ2" s="139"/>
      <c r="BK2" s="139"/>
      <c r="BL2" s="284"/>
      <c r="BM2" s="284"/>
      <c r="BN2" s="284"/>
      <c r="BO2" s="139"/>
      <c r="BP2" s="140"/>
      <c r="BQ2" s="10"/>
      <c r="BR2" s="10"/>
      <c r="BS2" s="10"/>
      <c r="BT2" s="10"/>
      <c r="BU2" s="10"/>
    </row>
    <row r="3" spans="1:73" s="1" customFormat="1" ht="3.75" customHeight="1" thickBot="1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10"/>
      <c r="U3" s="10"/>
      <c r="V3" s="10"/>
      <c r="W3" s="10"/>
      <c r="X3" s="10"/>
      <c r="Y3" s="10"/>
      <c r="Z3" s="10"/>
      <c r="AA3" s="13"/>
      <c r="AB3" s="153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5"/>
      <c r="AP3" s="12"/>
      <c r="AQ3" s="12"/>
      <c r="AR3" s="12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0"/>
      <c r="BR3" s="10"/>
      <c r="BS3" s="10"/>
      <c r="BT3" s="10"/>
      <c r="BU3" s="10"/>
    </row>
    <row r="4" spans="1:73" s="1" customFormat="1" ht="11.25" customHeight="1" thickBot="1">
      <c r="A4" s="294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10"/>
      <c r="U4" s="10"/>
      <c r="V4" s="10"/>
      <c r="W4" s="10"/>
      <c r="X4" s="10"/>
      <c r="Y4" s="10"/>
      <c r="Z4" s="10"/>
      <c r="AA4" s="13"/>
      <c r="AB4" s="156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8"/>
      <c r="AP4" s="12"/>
      <c r="AQ4" s="13"/>
      <c r="AR4" s="285" t="s">
        <v>9</v>
      </c>
      <c r="AS4" s="286"/>
      <c r="AT4" s="286"/>
      <c r="AU4" s="286"/>
      <c r="AV4" s="286"/>
      <c r="AW4" s="287" t="s">
        <v>10</v>
      </c>
      <c r="AX4" s="287"/>
      <c r="AY4" s="287"/>
      <c r="AZ4" s="287"/>
      <c r="BA4" s="287"/>
      <c r="BB4" s="287"/>
      <c r="BC4" s="287"/>
      <c r="BD4" s="287"/>
      <c r="BE4" s="287"/>
      <c r="BF4" s="287"/>
      <c r="BG4" s="14"/>
      <c r="BH4" s="14"/>
      <c r="BI4" s="14"/>
      <c r="BJ4" s="14"/>
      <c r="BK4" s="14"/>
      <c r="BL4" s="14"/>
      <c r="BM4" s="14"/>
      <c r="BN4" s="14"/>
      <c r="BO4" s="14"/>
      <c r="BP4" s="15"/>
      <c r="BQ4" s="10"/>
      <c r="BR4" s="10"/>
      <c r="BS4" s="10"/>
      <c r="BT4" s="10"/>
      <c r="BU4" s="10"/>
    </row>
    <row r="5" spans="1:73" s="1" customFormat="1" ht="9.75" customHeight="1">
      <c r="A5" s="254" t="s">
        <v>11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10"/>
      <c r="U5" s="10"/>
      <c r="V5" s="10"/>
      <c r="W5" s="10"/>
      <c r="X5" s="10"/>
      <c r="Y5" s="10"/>
      <c r="Z5" s="10"/>
      <c r="AA5" s="10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2"/>
      <c r="AQ5" s="17"/>
      <c r="AR5" s="260"/>
      <c r="AS5" s="261"/>
      <c r="AT5" s="261"/>
      <c r="AU5" s="261"/>
      <c r="AV5" s="261"/>
      <c r="AW5" s="288"/>
      <c r="AX5" s="288"/>
      <c r="AY5" s="288"/>
      <c r="AZ5" s="288"/>
      <c r="BA5" s="288"/>
      <c r="BB5" s="288"/>
      <c r="BC5" s="288"/>
      <c r="BD5" s="288"/>
      <c r="BE5" s="288"/>
      <c r="BF5" s="288"/>
      <c r="BG5" s="18"/>
      <c r="BH5" s="18"/>
      <c r="BI5" s="18"/>
      <c r="BJ5" s="18"/>
      <c r="BK5" s="18"/>
      <c r="BL5" s="18"/>
      <c r="BM5" s="18"/>
      <c r="BN5" s="18"/>
      <c r="BO5" s="18"/>
      <c r="BP5" s="19"/>
      <c r="BQ5" s="10"/>
      <c r="BR5" s="10"/>
      <c r="BS5" s="10"/>
      <c r="BT5" s="10"/>
      <c r="BU5" s="10"/>
    </row>
    <row r="6" spans="1:73" s="1" customFormat="1" ht="11.25" customHeight="1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2"/>
      <c r="AQ6" s="13"/>
      <c r="AR6" s="260" t="s">
        <v>12</v>
      </c>
      <c r="AS6" s="261"/>
      <c r="AT6" s="261"/>
      <c r="AU6" s="261"/>
      <c r="AV6" s="261"/>
      <c r="AW6" s="289" t="s">
        <v>13</v>
      </c>
      <c r="AX6" s="289"/>
      <c r="AY6" s="289"/>
      <c r="AZ6" s="289"/>
      <c r="BA6" s="289"/>
      <c r="BB6" s="289"/>
      <c r="BC6" s="289"/>
      <c r="BD6" s="289"/>
      <c r="BE6" s="289"/>
      <c r="BF6" s="289"/>
      <c r="BG6" s="290"/>
      <c r="BH6" s="290"/>
      <c r="BI6" s="290"/>
      <c r="BJ6" s="290"/>
      <c r="BK6" s="290"/>
      <c r="BL6" s="290"/>
      <c r="BM6" s="290"/>
      <c r="BN6" s="290"/>
      <c r="BO6" s="290"/>
      <c r="BP6" s="291"/>
      <c r="BQ6" s="10"/>
      <c r="BR6" s="10"/>
      <c r="BS6" s="10"/>
      <c r="BT6" s="10"/>
      <c r="BU6" s="10"/>
    </row>
    <row r="7" spans="1:73" s="1" customFormat="1" ht="9.75" customHeight="1">
      <c r="A7" s="293" t="s">
        <v>14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13"/>
      <c r="U7" s="13"/>
      <c r="V7" s="13"/>
      <c r="W7" s="293" t="s">
        <v>68</v>
      </c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13"/>
      <c r="AQ7" s="13"/>
      <c r="AR7" s="260"/>
      <c r="AS7" s="261"/>
      <c r="AT7" s="261"/>
      <c r="AU7" s="261"/>
      <c r="AV7" s="261"/>
      <c r="AW7" s="289"/>
      <c r="AX7" s="289"/>
      <c r="AY7" s="289"/>
      <c r="AZ7" s="289"/>
      <c r="BA7" s="289"/>
      <c r="BB7" s="289"/>
      <c r="BC7" s="289"/>
      <c r="BD7" s="289"/>
      <c r="BE7" s="289"/>
      <c r="BF7" s="289"/>
      <c r="BG7" s="289"/>
      <c r="BH7" s="289"/>
      <c r="BI7" s="289"/>
      <c r="BJ7" s="289"/>
      <c r="BK7" s="289"/>
      <c r="BL7" s="289"/>
      <c r="BM7" s="289"/>
      <c r="BN7" s="289"/>
      <c r="BO7" s="289"/>
      <c r="BP7" s="292"/>
      <c r="BQ7" s="10"/>
      <c r="BR7" s="10"/>
      <c r="BS7" s="10"/>
      <c r="BT7" s="10"/>
      <c r="BU7" s="10"/>
    </row>
    <row r="8" spans="1:73" s="1" customFormat="1" ht="11.25" customHeight="1">
      <c r="A8" s="293"/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13"/>
      <c r="U8" s="13"/>
      <c r="V8" s="1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13"/>
      <c r="AQ8" s="13"/>
      <c r="AR8" s="260" t="s">
        <v>15</v>
      </c>
      <c r="AS8" s="261"/>
      <c r="AT8" s="261"/>
      <c r="AU8" s="261"/>
      <c r="AV8" s="261"/>
      <c r="AW8" s="262" t="s">
        <v>16</v>
      </c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262"/>
      <c r="BN8" s="262"/>
      <c r="BO8" s="262"/>
      <c r="BP8" s="263"/>
      <c r="BQ8" s="10"/>
      <c r="BR8" s="10"/>
      <c r="BS8" s="10"/>
      <c r="BT8" s="10"/>
      <c r="BU8" s="10"/>
    </row>
    <row r="9" spans="1:73" s="1" customFormat="1" ht="9.75" customHeight="1">
      <c r="A9" s="268">
        <f>BG48</f>
        <v>39300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13"/>
      <c r="U9" s="13"/>
      <c r="V9" s="13"/>
      <c r="W9" s="270" t="s">
        <v>17</v>
      </c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13"/>
      <c r="AQ9" s="13"/>
      <c r="AR9" s="260"/>
      <c r="AS9" s="261"/>
      <c r="AT9" s="261"/>
      <c r="AU9" s="261"/>
      <c r="AV9" s="261"/>
      <c r="AW9" s="264"/>
      <c r="AX9" s="264"/>
      <c r="AY9" s="264"/>
      <c r="AZ9" s="264"/>
      <c r="BA9" s="264"/>
      <c r="BB9" s="264"/>
      <c r="BC9" s="264"/>
      <c r="BD9" s="264"/>
      <c r="BE9" s="264"/>
      <c r="BF9" s="264"/>
      <c r="BG9" s="264"/>
      <c r="BH9" s="264"/>
      <c r="BI9" s="264"/>
      <c r="BJ9" s="264"/>
      <c r="BK9" s="264"/>
      <c r="BL9" s="264"/>
      <c r="BM9" s="264"/>
      <c r="BN9" s="264"/>
      <c r="BO9" s="264"/>
      <c r="BP9" s="265"/>
      <c r="BQ9" s="10"/>
      <c r="BR9" s="10"/>
      <c r="BS9" s="10"/>
      <c r="BT9" s="10"/>
      <c r="BU9" s="10"/>
    </row>
    <row r="10" spans="1:73" s="2" customFormat="1" ht="9.75" customHeight="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13"/>
      <c r="U10" s="13"/>
      <c r="V10" s="13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271"/>
      <c r="AP10" s="12"/>
      <c r="AQ10" s="12"/>
      <c r="AR10" s="260"/>
      <c r="AS10" s="261"/>
      <c r="AT10" s="261"/>
      <c r="AU10" s="261"/>
      <c r="AV10" s="261"/>
      <c r="AW10" s="264"/>
      <c r="AX10" s="264"/>
      <c r="AY10" s="264"/>
      <c r="AZ10" s="264"/>
      <c r="BA10" s="264"/>
      <c r="BB10" s="264"/>
      <c r="BC10" s="264"/>
      <c r="BD10" s="264"/>
      <c r="BE10" s="264"/>
      <c r="BF10" s="264"/>
      <c r="BG10" s="264"/>
      <c r="BH10" s="264"/>
      <c r="BI10" s="264"/>
      <c r="BJ10" s="264"/>
      <c r="BK10" s="264"/>
      <c r="BL10" s="264"/>
      <c r="BM10" s="264"/>
      <c r="BN10" s="264"/>
      <c r="BO10" s="264"/>
      <c r="BP10" s="265"/>
      <c r="BQ10" s="20"/>
      <c r="BR10" s="20"/>
      <c r="BS10" s="20"/>
      <c r="BT10" s="20"/>
      <c r="BU10" s="20"/>
    </row>
    <row r="11" spans="1:73" s="2" customFormat="1" ht="9.75" customHeight="1" thickBot="1">
      <c r="A11" s="269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13"/>
      <c r="U11" s="13"/>
      <c r="V11" s="13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72"/>
      <c r="AO11" s="272"/>
      <c r="AP11" s="12"/>
      <c r="AQ11" s="12"/>
      <c r="AR11" s="260"/>
      <c r="AS11" s="261"/>
      <c r="AT11" s="261"/>
      <c r="AU11" s="261"/>
      <c r="AV11" s="261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5"/>
      <c r="BQ11" s="20"/>
      <c r="BR11" s="20"/>
      <c r="BS11" s="20"/>
      <c r="BT11" s="20"/>
      <c r="BU11" s="20"/>
    </row>
    <row r="12" spans="1:73" s="2" customFormat="1" ht="3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60"/>
      <c r="AS12" s="261"/>
      <c r="AT12" s="261"/>
      <c r="AU12" s="261"/>
      <c r="AV12" s="261"/>
      <c r="AW12" s="266"/>
      <c r="AX12" s="266"/>
      <c r="AY12" s="266"/>
      <c r="AZ12" s="266"/>
      <c r="BA12" s="266"/>
      <c r="BB12" s="266"/>
      <c r="BC12" s="266"/>
      <c r="BD12" s="266"/>
      <c r="BE12" s="266"/>
      <c r="BF12" s="266"/>
      <c r="BG12" s="266"/>
      <c r="BH12" s="266"/>
      <c r="BI12" s="266"/>
      <c r="BJ12" s="266"/>
      <c r="BK12" s="266"/>
      <c r="BL12" s="266"/>
      <c r="BM12" s="266"/>
      <c r="BN12" s="266"/>
      <c r="BO12" s="266"/>
      <c r="BP12" s="267"/>
      <c r="BQ12" s="20"/>
      <c r="BR12" s="20"/>
      <c r="BS12" s="20"/>
      <c r="BT12" s="20"/>
      <c r="BU12" s="20"/>
    </row>
    <row r="13" spans="1:73" s="2" customFormat="1" ht="11.25" customHeight="1">
      <c r="A13" s="273" t="s">
        <v>18</v>
      </c>
      <c r="B13" s="273"/>
      <c r="C13" s="273"/>
      <c r="D13" s="273"/>
      <c r="E13" s="273"/>
      <c r="F13" s="273"/>
      <c r="G13" s="274" t="s">
        <v>19</v>
      </c>
      <c r="H13" s="275"/>
      <c r="I13" s="276"/>
      <c r="J13" s="248">
        <v>0</v>
      </c>
      <c r="K13" s="248">
        <v>1</v>
      </c>
      <c r="L13" s="248">
        <v>2</v>
      </c>
      <c r="M13" s="248">
        <v>3</v>
      </c>
      <c r="N13" s="248">
        <v>4</v>
      </c>
      <c r="O13" s="248">
        <v>5</v>
      </c>
      <c r="P13" s="248">
        <v>6</v>
      </c>
      <c r="Q13" s="248">
        <v>7</v>
      </c>
      <c r="R13" s="248">
        <v>8</v>
      </c>
      <c r="S13" s="248">
        <v>9</v>
      </c>
      <c r="T13" s="248">
        <v>0</v>
      </c>
      <c r="U13" s="248">
        <v>1</v>
      </c>
      <c r="V13" s="251">
        <v>2</v>
      </c>
      <c r="W13" s="254" t="s">
        <v>20</v>
      </c>
      <c r="X13" s="254"/>
      <c r="Y13" s="254"/>
      <c r="Z13" s="254"/>
      <c r="AA13" s="254"/>
      <c r="AB13" s="254"/>
      <c r="AC13" s="254"/>
      <c r="AD13" s="254"/>
      <c r="AE13" s="255"/>
      <c r="AF13" s="255"/>
      <c r="AG13" s="255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56"/>
      <c r="AS13" s="255"/>
      <c r="AT13" s="255"/>
      <c r="AU13" s="255"/>
      <c r="AV13" s="255"/>
      <c r="AW13" s="245" t="s">
        <v>21</v>
      </c>
      <c r="AX13" s="245"/>
      <c r="AY13" s="245"/>
      <c r="AZ13" s="245"/>
      <c r="BA13" s="246" t="s">
        <v>22</v>
      </c>
      <c r="BB13" s="246"/>
      <c r="BC13" s="246"/>
      <c r="BD13" s="246"/>
      <c r="BE13" s="245" t="s">
        <v>23</v>
      </c>
      <c r="BF13" s="245"/>
      <c r="BG13" s="246" t="s">
        <v>24</v>
      </c>
      <c r="BH13" s="246"/>
      <c r="BI13" s="246"/>
      <c r="BJ13" s="246"/>
      <c r="BK13" s="245" t="s">
        <v>23</v>
      </c>
      <c r="BL13" s="245"/>
      <c r="BM13" s="246" t="s">
        <v>22</v>
      </c>
      <c r="BN13" s="246"/>
      <c r="BO13" s="246"/>
      <c r="BP13" s="247"/>
      <c r="BQ13" s="20"/>
      <c r="BR13" s="20"/>
      <c r="BS13" s="20"/>
      <c r="BT13" s="20"/>
      <c r="BU13" s="20"/>
    </row>
    <row r="14" spans="1:73" s="2" customFormat="1" ht="9.75" customHeight="1">
      <c r="A14" s="273"/>
      <c r="B14" s="273"/>
      <c r="C14" s="273"/>
      <c r="D14" s="273"/>
      <c r="E14" s="273"/>
      <c r="F14" s="273"/>
      <c r="G14" s="277"/>
      <c r="H14" s="278"/>
      <c r="I14" s="27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52"/>
      <c r="W14" s="254"/>
      <c r="X14" s="254"/>
      <c r="Y14" s="254"/>
      <c r="Z14" s="254"/>
      <c r="AA14" s="254"/>
      <c r="AB14" s="254"/>
      <c r="AC14" s="254"/>
      <c r="AD14" s="254"/>
      <c r="AE14" s="255"/>
      <c r="AF14" s="255"/>
      <c r="AG14" s="255"/>
      <c r="AH14" s="20"/>
      <c r="AI14" s="20"/>
      <c r="AJ14" s="20"/>
      <c r="AK14" s="20"/>
      <c r="AL14" s="20"/>
      <c r="AM14" s="20"/>
      <c r="AN14" s="20"/>
      <c r="AO14" s="12"/>
      <c r="AP14" s="12"/>
      <c r="AQ14" s="12"/>
      <c r="AR14" s="256"/>
      <c r="AS14" s="255"/>
      <c r="AT14" s="255"/>
      <c r="AU14" s="255"/>
      <c r="AV14" s="255"/>
      <c r="AW14" s="239"/>
      <c r="AX14" s="239"/>
      <c r="AY14" s="239"/>
      <c r="AZ14" s="239"/>
      <c r="BA14" s="241"/>
      <c r="BB14" s="241"/>
      <c r="BC14" s="241"/>
      <c r="BD14" s="241"/>
      <c r="BE14" s="239"/>
      <c r="BF14" s="239"/>
      <c r="BG14" s="241"/>
      <c r="BH14" s="241"/>
      <c r="BI14" s="241"/>
      <c r="BJ14" s="241"/>
      <c r="BK14" s="239"/>
      <c r="BL14" s="239"/>
      <c r="BM14" s="241"/>
      <c r="BN14" s="241"/>
      <c r="BO14" s="241"/>
      <c r="BP14" s="243"/>
      <c r="BQ14" s="20"/>
      <c r="BR14" s="20"/>
      <c r="BS14" s="20"/>
      <c r="BT14" s="20"/>
      <c r="BU14" s="20"/>
    </row>
    <row r="15" spans="1:73" s="2" customFormat="1" ht="11.25" customHeight="1">
      <c r="A15" s="273"/>
      <c r="B15" s="273"/>
      <c r="C15" s="273"/>
      <c r="D15" s="273"/>
      <c r="E15" s="273"/>
      <c r="F15" s="273"/>
      <c r="G15" s="280"/>
      <c r="H15" s="281"/>
      <c r="I15" s="282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3"/>
      <c r="W15" s="254"/>
      <c r="X15" s="254"/>
      <c r="Y15" s="254"/>
      <c r="Z15" s="254"/>
      <c r="AA15" s="254"/>
      <c r="AB15" s="254"/>
      <c r="AC15" s="254"/>
      <c r="AD15" s="254"/>
      <c r="AE15" s="255"/>
      <c r="AF15" s="255"/>
      <c r="AG15" s="255"/>
      <c r="AH15" s="21"/>
      <c r="AI15" s="21"/>
      <c r="AJ15" s="21"/>
      <c r="AK15" s="21"/>
      <c r="AL15" s="21"/>
      <c r="AM15" s="12"/>
      <c r="AN15" s="12"/>
      <c r="AO15" s="12"/>
      <c r="AP15" s="12"/>
      <c r="AQ15" s="12"/>
      <c r="AR15" s="256"/>
      <c r="AS15" s="255"/>
      <c r="AT15" s="255"/>
      <c r="AU15" s="255"/>
      <c r="AV15" s="255"/>
      <c r="AW15" s="239" t="s">
        <v>25</v>
      </c>
      <c r="AX15" s="239"/>
      <c r="AY15" s="239"/>
      <c r="AZ15" s="239"/>
      <c r="BA15" s="241" t="s">
        <v>22</v>
      </c>
      <c r="BB15" s="241"/>
      <c r="BC15" s="241"/>
      <c r="BD15" s="241"/>
      <c r="BE15" s="239" t="s">
        <v>23</v>
      </c>
      <c r="BF15" s="239"/>
      <c r="BG15" s="241" t="s">
        <v>24</v>
      </c>
      <c r="BH15" s="241"/>
      <c r="BI15" s="241"/>
      <c r="BJ15" s="241"/>
      <c r="BK15" s="239" t="s">
        <v>23</v>
      </c>
      <c r="BL15" s="239"/>
      <c r="BM15" s="241" t="s">
        <v>22</v>
      </c>
      <c r="BN15" s="241"/>
      <c r="BO15" s="241"/>
      <c r="BP15" s="243"/>
      <c r="BQ15" s="20"/>
      <c r="BR15" s="20"/>
      <c r="BS15" s="20"/>
      <c r="BT15" s="20"/>
      <c r="BU15" s="20"/>
    </row>
    <row r="16" spans="1:73" s="2" customFormat="1" ht="9.75" customHeight="1" thickBo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12"/>
      <c r="X16" s="259" t="s">
        <v>26</v>
      </c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259"/>
      <c r="AN16" s="12"/>
      <c r="AO16" s="12"/>
      <c r="AP16" s="12"/>
      <c r="AQ16" s="12"/>
      <c r="AR16" s="257"/>
      <c r="AS16" s="258"/>
      <c r="AT16" s="258"/>
      <c r="AU16" s="258"/>
      <c r="AV16" s="258"/>
      <c r="AW16" s="240"/>
      <c r="AX16" s="240"/>
      <c r="AY16" s="240"/>
      <c r="AZ16" s="240"/>
      <c r="BA16" s="242"/>
      <c r="BB16" s="242"/>
      <c r="BC16" s="242"/>
      <c r="BD16" s="242"/>
      <c r="BE16" s="240"/>
      <c r="BF16" s="240"/>
      <c r="BG16" s="242"/>
      <c r="BH16" s="242"/>
      <c r="BI16" s="242"/>
      <c r="BJ16" s="242"/>
      <c r="BK16" s="240"/>
      <c r="BL16" s="240"/>
      <c r="BM16" s="242"/>
      <c r="BN16" s="242"/>
      <c r="BO16" s="242"/>
      <c r="BP16" s="244"/>
      <c r="BQ16" s="20"/>
      <c r="BR16" s="20"/>
      <c r="BS16" s="20"/>
      <c r="BT16" s="20"/>
      <c r="BU16" s="20"/>
    </row>
    <row r="17" spans="1:73" s="2" customFormat="1" ht="3.75" customHeight="1" thickBo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220"/>
      <c r="AL17" s="220"/>
      <c r="AM17" s="220"/>
      <c r="AN17" s="220"/>
      <c r="AO17" s="220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20"/>
      <c r="BR17" s="20"/>
      <c r="BS17" s="20"/>
      <c r="BT17" s="20"/>
      <c r="BU17" s="20"/>
    </row>
    <row r="18" spans="1:73" s="1" customFormat="1" ht="10.5" customHeight="1">
      <c r="A18" s="221" t="s">
        <v>27</v>
      </c>
      <c r="B18" s="222"/>
      <c r="C18" s="222"/>
      <c r="D18" s="222"/>
      <c r="E18" s="222"/>
      <c r="F18" s="223" t="s">
        <v>28</v>
      </c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4"/>
      <c r="R18" s="226" t="s">
        <v>29</v>
      </c>
      <c r="S18" s="227"/>
      <c r="T18" s="227"/>
      <c r="U18" s="227"/>
      <c r="V18" s="228"/>
      <c r="W18" s="226" t="s">
        <v>30</v>
      </c>
      <c r="X18" s="227"/>
      <c r="Y18" s="227"/>
      <c r="Z18" s="227"/>
      <c r="AA18" s="227"/>
      <c r="AB18" s="235" t="s">
        <v>31</v>
      </c>
      <c r="AC18" s="235"/>
      <c r="AD18" s="235"/>
      <c r="AE18" s="235"/>
      <c r="AF18" s="235"/>
      <c r="AG18" s="223" t="s">
        <v>32</v>
      </c>
      <c r="AH18" s="222"/>
      <c r="AI18" s="222"/>
      <c r="AJ18" s="222"/>
      <c r="AK18" s="222"/>
      <c r="AL18" s="224"/>
      <c r="AM18" s="237" t="s">
        <v>33</v>
      </c>
      <c r="AN18" s="237"/>
      <c r="AO18" s="237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7"/>
      <c r="BM18" s="237"/>
      <c r="BN18" s="237"/>
      <c r="BO18" s="237"/>
      <c r="BP18" s="238"/>
      <c r="BQ18" s="10"/>
      <c r="BR18" s="10"/>
      <c r="BS18" s="10"/>
      <c r="BT18" s="10"/>
      <c r="BU18" s="10"/>
    </row>
    <row r="19" spans="1:73" s="1" customFormat="1" ht="10.5" customHeight="1">
      <c r="A19" s="170"/>
      <c r="B19" s="168"/>
      <c r="C19" s="168"/>
      <c r="D19" s="168"/>
      <c r="E19" s="168"/>
      <c r="F19" s="225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9"/>
      <c r="R19" s="229"/>
      <c r="S19" s="230"/>
      <c r="T19" s="230"/>
      <c r="U19" s="230"/>
      <c r="V19" s="231"/>
      <c r="W19" s="229"/>
      <c r="X19" s="230"/>
      <c r="Y19" s="230"/>
      <c r="Z19" s="230"/>
      <c r="AA19" s="230"/>
      <c r="AB19" s="236"/>
      <c r="AC19" s="236"/>
      <c r="AD19" s="236"/>
      <c r="AE19" s="236"/>
      <c r="AF19" s="236"/>
      <c r="AG19" s="225"/>
      <c r="AH19" s="168"/>
      <c r="AI19" s="168"/>
      <c r="AJ19" s="168"/>
      <c r="AK19" s="168"/>
      <c r="AL19" s="169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207"/>
      <c r="BB19" s="207"/>
      <c r="BC19" s="207"/>
      <c r="BD19" s="207"/>
      <c r="BE19" s="207"/>
      <c r="BF19" s="207"/>
      <c r="BG19" s="207"/>
      <c r="BH19" s="207"/>
      <c r="BI19" s="207"/>
      <c r="BJ19" s="207"/>
      <c r="BK19" s="207"/>
      <c r="BL19" s="207"/>
      <c r="BM19" s="207"/>
      <c r="BN19" s="207"/>
      <c r="BO19" s="207"/>
      <c r="BP19" s="208"/>
      <c r="BQ19" s="12"/>
      <c r="BR19" s="10"/>
      <c r="BS19" s="10"/>
      <c r="BT19" s="10"/>
      <c r="BU19" s="10"/>
    </row>
    <row r="20" spans="1:73" s="1" customFormat="1" ht="10.5" customHeight="1">
      <c r="A20" s="170"/>
      <c r="B20" s="168"/>
      <c r="C20" s="168"/>
      <c r="D20" s="168"/>
      <c r="E20" s="168"/>
      <c r="F20" s="225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9"/>
      <c r="R20" s="229"/>
      <c r="S20" s="230"/>
      <c r="T20" s="230"/>
      <c r="U20" s="230"/>
      <c r="V20" s="231"/>
      <c r="W20" s="229"/>
      <c r="X20" s="230"/>
      <c r="Y20" s="230"/>
      <c r="Z20" s="230"/>
      <c r="AA20" s="230"/>
      <c r="AB20" s="236"/>
      <c r="AC20" s="236"/>
      <c r="AD20" s="236"/>
      <c r="AE20" s="236"/>
      <c r="AF20" s="236"/>
      <c r="AG20" s="225"/>
      <c r="AH20" s="168"/>
      <c r="AI20" s="168"/>
      <c r="AJ20" s="168"/>
      <c r="AK20" s="168"/>
      <c r="AL20" s="169"/>
      <c r="AM20" s="207" t="s">
        <v>34</v>
      </c>
      <c r="AN20" s="207"/>
      <c r="AO20" s="207"/>
      <c r="AP20" s="207"/>
      <c r="AQ20" s="207"/>
      <c r="AR20" s="207"/>
      <c r="AS20" s="207"/>
      <c r="AT20" s="207"/>
      <c r="AU20" s="207"/>
      <c r="AV20" s="207"/>
      <c r="AW20" s="207" t="s">
        <v>35</v>
      </c>
      <c r="AX20" s="207"/>
      <c r="AY20" s="207"/>
      <c r="AZ20" s="207"/>
      <c r="BA20" s="207"/>
      <c r="BB20" s="207"/>
      <c r="BC20" s="207"/>
      <c r="BD20" s="207"/>
      <c r="BE20" s="207"/>
      <c r="BF20" s="207"/>
      <c r="BG20" s="207" t="s">
        <v>36</v>
      </c>
      <c r="BH20" s="207"/>
      <c r="BI20" s="207"/>
      <c r="BJ20" s="207"/>
      <c r="BK20" s="207"/>
      <c r="BL20" s="207"/>
      <c r="BM20" s="207"/>
      <c r="BN20" s="207"/>
      <c r="BO20" s="207"/>
      <c r="BP20" s="208"/>
      <c r="BQ20" s="12"/>
      <c r="BR20" s="10"/>
      <c r="BS20" s="10"/>
      <c r="BT20" s="10"/>
      <c r="BU20" s="10"/>
    </row>
    <row r="21" spans="1:73" s="1" customFormat="1" ht="10.5" customHeight="1">
      <c r="A21" s="201"/>
      <c r="B21" s="202"/>
      <c r="C21" s="202"/>
      <c r="D21" s="202"/>
      <c r="E21" s="202"/>
      <c r="F21" s="225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9"/>
      <c r="R21" s="232"/>
      <c r="S21" s="233"/>
      <c r="T21" s="233"/>
      <c r="U21" s="233"/>
      <c r="V21" s="234"/>
      <c r="W21" s="232"/>
      <c r="X21" s="233"/>
      <c r="Y21" s="233"/>
      <c r="Z21" s="233"/>
      <c r="AA21" s="233"/>
      <c r="AB21" s="236"/>
      <c r="AC21" s="236"/>
      <c r="AD21" s="236"/>
      <c r="AE21" s="236"/>
      <c r="AF21" s="236"/>
      <c r="AG21" s="205"/>
      <c r="AH21" s="202"/>
      <c r="AI21" s="202"/>
      <c r="AJ21" s="202"/>
      <c r="AK21" s="202"/>
      <c r="AL21" s="206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7"/>
      <c r="BA21" s="207"/>
      <c r="BB21" s="207"/>
      <c r="BC21" s="207"/>
      <c r="BD21" s="207"/>
      <c r="BE21" s="207"/>
      <c r="BF21" s="207"/>
      <c r="BG21" s="207"/>
      <c r="BH21" s="207"/>
      <c r="BI21" s="207"/>
      <c r="BJ21" s="207"/>
      <c r="BK21" s="207"/>
      <c r="BL21" s="207"/>
      <c r="BM21" s="207"/>
      <c r="BN21" s="207"/>
      <c r="BO21" s="207"/>
      <c r="BP21" s="208"/>
      <c r="BQ21" s="12"/>
      <c r="BR21" s="10"/>
      <c r="BS21" s="10"/>
      <c r="BT21" s="10"/>
      <c r="BU21" s="10"/>
    </row>
    <row r="22" spans="1:73" s="1" customFormat="1" ht="10.5" customHeight="1">
      <c r="A22" s="209">
        <v>45114</v>
      </c>
      <c r="B22" s="210"/>
      <c r="C22" s="210"/>
      <c r="D22" s="210"/>
      <c r="E22" s="210"/>
      <c r="F22" s="213" t="s">
        <v>37</v>
      </c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4" t="s">
        <v>38</v>
      </c>
      <c r="S22" s="214"/>
      <c r="T22" s="214"/>
      <c r="U22" s="214"/>
      <c r="V22" s="214"/>
      <c r="W22" s="214">
        <v>1</v>
      </c>
      <c r="X22" s="214"/>
      <c r="Y22" s="214"/>
      <c r="Z22" s="214"/>
      <c r="AA22" s="214"/>
      <c r="AB22" s="215">
        <v>1000</v>
      </c>
      <c r="AC22" s="215"/>
      <c r="AD22" s="215"/>
      <c r="AE22" s="215"/>
      <c r="AF22" s="215"/>
      <c r="AG22" s="216">
        <v>0.1</v>
      </c>
      <c r="AH22" s="216"/>
      <c r="AI22" s="216"/>
      <c r="AJ22" s="216"/>
      <c r="AK22" s="216"/>
      <c r="AL22" s="216"/>
      <c r="AM22" s="189">
        <f>W22*AB22</f>
        <v>1000</v>
      </c>
      <c r="AN22" s="189"/>
      <c r="AO22" s="189"/>
      <c r="AP22" s="189"/>
      <c r="AQ22" s="189"/>
      <c r="AR22" s="189"/>
      <c r="AS22" s="189"/>
      <c r="AT22" s="189"/>
      <c r="AU22" s="189"/>
      <c r="AV22" s="189"/>
      <c r="AW22" s="189">
        <f>IF(AM22="","",IF(AND(AG22="",AM22&gt;0),"税率入力",IF(AND(AG22="　",AM22&gt;0),"税率入力",ROUNDDOWN(AM22*BR65,0))))</f>
        <v>100</v>
      </c>
      <c r="AX22" s="189"/>
      <c r="AY22" s="189"/>
      <c r="AZ22" s="189"/>
      <c r="BA22" s="189"/>
      <c r="BB22" s="189"/>
      <c r="BC22" s="189"/>
      <c r="BD22" s="189"/>
      <c r="BE22" s="189"/>
      <c r="BF22" s="189"/>
      <c r="BG22" s="189">
        <f>IF(AW22="","",AM22+AW22)</f>
        <v>1100</v>
      </c>
      <c r="BH22" s="189"/>
      <c r="BI22" s="189"/>
      <c r="BJ22" s="189"/>
      <c r="BK22" s="189"/>
      <c r="BL22" s="189"/>
      <c r="BM22" s="189"/>
      <c r="BN22" s="189"/>
      <c r="BO22" s="189"/>
      <c r="BP22" s="191"/>
      <c r="BQ22" s="10"/>
      <c r="BR22" s="10"/>
      <c r="BS22" s="10"/>
      <c r="BT22" s="10"/>
      <c r="BU22" s="10"/>
    </row>
    <row r="23" spans="1:73" s="1" customFormat="1" ht="10.5" customHeight="1">
      <c r="A23" s="211"/>
      <c r="B23" s="212"/>
      <c r="C23" s="212"/>
      <c r="D23" s="212"/>
      <c r="E23" s="212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5"/>
      <c r="AC23" s="215"/>
      <c r="AD23" s="215"/>
      <c r="AE23" s="215"/>
      <c r="AF23" s="215"/>
      <c r="AG23" s="216"/>
      <c r="AH23" s="216"/>
      <c r="AI23" s="216"/>
      <c r="AJ23" s="216"/>
      <c r="AK23" s="216"/>
      <c r="AL23" s="216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  <c r="BA23" s="189"/>
      <c r="BB23" s="189"/>
      <c r="BC23" s="189"/>
      <c r="BD23" s="189"/>
      <c r="BE23" s="189"/>
      <c r="BF23" s="189"/>
      <c r="BG23" s="189"/>
      <c r="BH23" s="189"/>
      <c r="BI23" s="189"/>
      <c r="BJ23" s="189"/>
      <c r="BK23" s="189"/>
      <c r="BL23" s="189"/>
      <c r="BM23" s="189"/>
      <c r="BN23" s="189"/>
      <c r="BO23" s="189"/>
      <c r="BP23" s="191"/>
      <c r="BQ23" s="10"/>
      <c r="BR23" s="10"/>
      <c r="BS23" s="10"/>
      <c r="BT23" s="10"/>
      <c r="BU23" s="10"/>
    </row>
    <row r="24" spans="1:73" s="1" customFormat="1" ht="10.5" customHeight="1">
      <c r="A24" s="209">
        <v>45116</v>
      </c>
      <c r="B24" s="210"/>
      <c r="C24" s="210"/>
      <c r="D24" s="210"/>
      <c r="E24" s="210"/>
      <c r="F24" s="213" t="s">
        <v>37</v>
      </c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4" t="s">
        <v>70</v>
      </c>
      <c r="S24" s="214"/>
      <c r="T24" s="214"/>
      <c r="U24" s="214"/>
      <c r="V24" s="214"/>
      <c r="W24" s="214">
        <v>2</v>
      </c>
      <c r="X24" s="214"/>
      <c r="Y24" s="214"/>
      <c r="Z24" s="214"/>
      <c r="AA24" s="214"/>
      <c r="AB24" s="215">
        <v>1000</v>
      </c>
      <c r="AC24" s="215"/>
      <c r="AD24" s="215"/>
      <c r="AE24" s="215"/>
      <c r="AF24" s="215"/>
      <c r="AG24" s="216">
        <v>0.1</v>
      </c>
      <c r="AH24" s="216"/>
      <c r="AI24" s="216"/>
      <c r="AJ24" s="216"/>
      <c r="AK24" s="216"/>
      <c r="AL24" s="216"/>
      <c r="AM24" s="178">
        <f>W24*AB24</f>
        <v>2000</v>
      </c>
      <c r="AN24" s="179"/>
      <c r="AO24" s="179"/>
      <c r="AP24" s="179"/>
      <c r="AQ24" s="179"/>
      <c r="AR24" s="179"/>
      <c r="AS24" s="179"/>
      <c r="AT24" s="179"/>
      <c r="AU24" s="179"/>
      <c r="AV24" s="180"/>
      <c r="AW24" s="189">
        <f>IF(AM24="","",IF(AND(AG24="",AM24&gt;0),"税率入力",IF(AND(AG24="　",AM24&gt;0),"税率入力",ROUNDDOWN(AM24*BR66,0))))</f>
        <v>200</v>
      </c>
      <c r="AX24" s="189"/>
      <c r="AY24" s="189"/>
      <c r="AZ24" s="189"/>
      <c r="BA24" s="189"/>
      <c r="BB24" s="189"/>
      <c r="BC24" s="189"/>
      <c r="BD24" s="189"/>
      <c r="BE24" s="189"/>
      <c r="BF24" s="189"/>
      <c r="BG24" s="189">
        <f>IF(AW24="","",AM24+AW24)</f>
        <v>2200</v>
      </c>
      <c r="BH24" s="189"/>
      <c r="BI24" s="189"/>
      <c r="BJ24" s="189"/>
      <c r="BK24" s="189"/>
      <c r="BL24" s="189"/>
      <c r="BM24" s="189"/>
      <c r="BN24" s="189"/>
      <c r="BO24" s="189"/>
      <c r="BP24" s="191"/>
      <c r="BQ24" s="10"/>
      <c r="BR24" s="10"/>
      <c r="BS24" s="10"/>
      <c r="BT24" s="10"/>
      <c r="BU24" s="10"/>
    </row>
    <row r="25" spans="1:73" s="1" customFormat="1" ht="10.5" customHeight="1">
      <c r="A25" s="211"/>
      <c r="B25" s="212"/>
      <c r="C25" s="212"/>
      <c r="D25" s="212"/>
      <c r="E25" s="212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5"/>
      <c r="AC25" s="215"/>
      <c r="AD25" s="215"/>
      <c r="AE25" s="215"/>
      <c r="AF25" s="215"/>
      <c r="AG25" s="216"/>
      <c r="AH25" s="216"/>
      <c r="AI25" s="216"/>
      <c r="AJ25" s="216"/>
      <c r="AK25" s="216"/>
      <c r="AL25" s="216"/>
      <c r="AM25" s="217"/>
      <c r="AN25" s="218"/>
      <c r="AO25" s="218"/>
      <c r="AP25" s="218"/>
      <c r="AQ25" s="218"/>
      <c r="AR25" s="218"/>
      <c r="AS25" s="218"/>
      <c r="AT25" s="218"/>
      <c r="AU25" s="218"/>
      <c r="AV25" s="219"/>
      <c r="AW25" s="189"/>
      <c r="AX25" s="189"/>
      <c r="AY25" s="189"/>
      <c r="AZ25" s="189"/>
      <c r="BA25" s="189"/>
      <c r="BB25" s="189"/>
      <c r="BC25" s="189"/>
      <c r="BD25" s="189"/>
      <c r="BE25" s="189"/>
      <c r="BF25" s="189"/>
      <c r="BG25" s="189"/>
      <c r="BH25" s="189"/>
      <c r="BI25" s="189"/>
      <c r="BJ25" s="189"/>
      <c r="BK25" s="189"/>
      <c r="BL25" s="189"/>
      <c r="BM25" s="189"/>
      <c r="BN25" s="189"/>
      <c r="BO25" s="189"/>
      <c r="BP25" s="191"/>
      <c r="BQ25" s="10"/>
      <c r="BR25" s="10"/>
      <c r="BS25" s="10"/>
      <c r="BT25" s="10"/>
      <c r="BU25" s="10"/>
    </row>
    <row r="26" spans="1:73" s="1" customFormat="1" ht="10.5" customHeight="1">
      <c r="A26" s="209">
        <v>45118</v>
      </c>
      <c r="B26" s="210"/>
      <c r="C26" s="210"/>
      <c r="D26" s="210"/>
      <c r="E26" s="210"/>
      <c r="F26" s="213" t="s">
        <v>37</v>
      </c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4" t="s">
        <v>71</v>
      </c>
      <c r="S26" s="214"/>
      <c r="T26" s="214"/>
      <c r="U26" s="214"/>
      <c r="V26" s="214"/>
      <c r="W26" s="214">
        <v>3</v>
      </c>
      <c r="X26" s="214"/>
      <c r="Y26" s="214"/>
      <c r="Z26" s="214"/>
      <c r="AA26" s="214"/>
      <c r="AB26" s="215">
        <v>1000</v>
      </c>
      <c r="AC26" s="215"/>
      <c r="AD26" s="215"/>
      <c r="AE26" s="215"/>
      <c r="AF26" s="215"/>
      <c r="AG26" s="216">
        <v>0.1</v>
      </c>
      <c r="AH26" s="216"/>
      <c r="AI26" s="216"/>
      <c r="AJ26" s="216"/>
      <c r="AK26" s="216"/>
      <c r="AL26" s="216"/>
      <c r="AM26" s="178">
        <f>W26*AB26</f>
        <v>3000</v>
      </c>
      <c r="AN26" s="179"/>
      <c r="AO26" s="179"/>
      <c r="AP26" s="179"/>
      <c r="AQ26" s="179"/>
      <c r="AR26" s="179"/>
      <c r="AS26" s="179"/>
      <c r="AT26" s="179"/>
      <c r="AU26" s="179"/>
      <c r="AV26" s="180"/>
      <c r="AW26" s="189">
        <f>IF(AM26="","",IF(AND(AG26="",AM26&gt;0),"税率入力",IF(AND(AG26="　",AM26&gt;0),"税率入力",ROUNDDOWN(AM26*BR67,0))))</f>
        <v>300</v>
      </c>
      <c r="AX26" s="189"/>
      <c r="AY26" s="189"/>
      <c r="AZ26" s="189"/>
      <c r="BA26" s="189"/>
      <c r="BB26" s="189"/>
      <c r="BC26" s="189"/>
      <c r="BD26" s="189"/>
      <c r="BE26" s="189"/>
      <c r="BF26" s="189"/>
      <c r="BG26" s="189">
        <f>IF(AW26="","",AM26+AW26)</f>
        <v>3300</v>
      </c>
      <c r="BH26" s="189"/>
      <c r="BI26" s="189"/>
      <c r="BJ26" s="189"/>
      <c r="BK26" s="189"/>
      <c r="BL26" s="189"/>
      <c r="BM26" s="189"/>
      <c r="BN26" s="189"/>
      <c r="BO26" s="189"/>
      <c r="BP26" s="191"/>
      <c r="BQ26" s="10"/>
      <c r="BR26" s="10"/>
      <c r="BS26" s="10"/>
      <c r="BT26" s="10"/>
      <c r="BU26" s="10"/>
    </row>
    <row r="27" spans="1:73" s="1" customFormat="1" ht="10.5" customHeight="1">
      <c r="A27" s="211"/>
      <c r="B27" s="212"/>
      <c r="C27" s="212"/>
      <c r="D27" s="212"/>
      <c r="E27" s="212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5"/>
      <c r="AC27" s="215"/>
      <c r="AD27" s="215"/>
      <c r="AE27" s="215"/>
      <c r="AF27" s="215"/>
      <c r="AG27" s="216"/>
      <c r="AH27" s="216"/>
      <c r="AI27" s="216"/>
      <c r="AJ27" s="216"/>
      <c r="AK27" s="216"/>
      <c r="AL27" s="216"/>
      <c r="AM27" s="217"/>
      <c r="AN27" s="218"/>
      <c r="AO27" s="218"/>
      <c r="AP27" s="218"/>
      <c r="AQ27" s="218"/>
      <c r="AR27" s="218"/>
      <c r="AS27" s="218"/>
      <c r="AT27" s="218"/>
      <c r="AU27" s="218"/>
      <c r="AV27" s="219"/>
      <c r="AW27" s="189"/>
      <c r="AX27" s="189"/>
      <c r="AY27" s="189"/>
      <c r="AZ27" s="189"/>
      <c r="BA27" s="189"/>
      <c r="BB27" s="189"/>
      <c r="BC27" s="189"/>
      <c r="BD27" s="189"/>
      <c r="BE27" s="189"/>
      <c r="BF27" s="189"/>
      <c r="BG27" s="189"/>
      <c r="BH27" s="189"/>
      <c r="BI27" s="189"/>
      <c r="BJ27" s="189"/>
      <c r="BK27" s="189"/>
      <c r="BL27" s="189"/>
      <c r="BM27" s="189"/>
      <c r="BN27" s="189"/>
      <c r="BO27" s="189"/>
      <c r="BP27" s="191"/>
      <c r="BQ27" s="10"/>
      <c r="BR27" s="10"/>
      <c r="BS27" s="10"/>
      <c r="BT27" s="10"/>
      <c r="BU27" s="10"/>
    </row>
    <row r="28" spans="1:73" s="1" customFormat="1" ht="10.5" customHeight="1">
      <c r="A28" s="209">
        <v>45120</v>
      </c>
      <c r="B28" s="210"/>
      <c r="C28" s="210"/>
      <c r="D28" s="210"/>
      <c r="E28" s="210"/>
      <c r="F28" s="213" t="s">
        <v>37</v>
      </c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4" t="s">
        <v>72</v>
      </c>
      <c r="S28" s="214"/>
      <c r="T28" s="214"/>
      <c r="U28" s="214"/>
      <c r="V28" s="214"/>
      <c r="W28" s="214">
        <v>4</v>
      </c>
      <c r="X28" s="214"/>
      <c r="Y28" s="214"/>
      <c r="Z28" s="214"/>
      <c r="AA28" s="214"/>
      <c r="AB28" s="215">
        <v>1000</v>
      </c>
      <c r="AC28" s="215"/>
      <c r="AD28" s="215"/>
      <c r="AE28" s="215"/>
      <c r="AF28" s="215"/>
      <c r="AG28" s="216">
        <v>0.1</v>
      </c>
      <c r="AH28" s="216"/>
      <c r="AI28" s="216"/>
      <c r="AJ28" s="216"/>
      <c r="AK28" s="216"/>
      <c r="AL28" s="216"/>
      <c r="AM28" s="178">
        <f>W28*AB28</f>
        <v>4000</v>
      </c>
      <c r="AN28" s="179"/>
      <c r="AO28" s="179"/>
      <c r="AP28" s="179"/>
      <c r="AQ28" s="179"/>
      <c r="AR28" s="179"/>
      <c r="AS28" s="179"/>
      <c r="AT28" s="179"/>
      <c r="AU28" s="179"/>
      <c r="AV28" s="180"/>
      <c r="AW28" s="189">
        <f>IF(AM28="","",IF(AND(AG28="",AM28&gt;0),"税率入力",IF(AND(AG28="　",AM28&gt;0),"税率入力",ROUNDDOWN(AM28*BR68,0))))</f>
        <v>400</v>
      </c>
      <c r="AX28" s="189"/>
      <c r="AY28" s="189"/>
      <c r="AZ28" s="189"/>
      <c r="BA28" s="189"/>
      <c r="BB28" s="189"/>
      <c r="BC28" s="189"/>
      <c r="BD28" s="189"/>
      <c r="BE28" s="189"/>
      <c r="BF28" s="189"/>
      <c r="BG28" s="189">
        <f>IF(AW28="","",AM28+AW28)</f>
        <v>4400</v>
      </c>
      <c r="BH28" s="189"/>
      <c r="BI28" s="189"/>
      <c r="BJ28" s="189"/>
      <c r="BK28" s="189"/>
      <c r="BL28" s="189"/>
      <c r="BM28" s="189"/>
      <c r="BN28" s="189"/>
      <c r="BO28" s="189"/>
      <c r="BP28" s="191"/>
      <c r="BQ28" s="10"/>
      <c r="BR28" s="10"/>
      <c r="BS28" s="10"/>
      <c r="BT28" s="10"/>
      <c r="BU28" s="10"/>
    </row>
    <row r="29" spans="1:73" s="1" customFormat="1" ht="10.5" customHeight="1">
      <c r="A29" s="211"/>
      <c r="B29" s="212"/>
      <c r="C29" s="212"/>
      <c r="D29" s="212"/>
      <c r="E29" s="212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5"/>
      <c r="AC29" s="215"/>
      <c r="AD29" s="215"/>
      <c r="AE29" s="215"/>
      <c r="AF29" s="215"/>
      <c r="AG29" s="216"/>
      <c r="AH29" s="216"/>
      <c r="AI29" s="216"/>
      <c r="AJ29" s="216"/>
      <c r="AK29" s="216"/>
      <c r="AL29" s="216"/>
      <c r="AM29" s="217"/>
      <c r="AN29" s="218"/>
      <c r="AO29" s="218"/>
      <c r="AP29" s="218"/>
      <c r="AQ29" s="218"/>
      <c r="AR29" s="218"/>
      <c r="AS29" s="218"/>
      <c r="AT29" s="218"/>
      <c r="AU29" s="218"/>
      <c r="AV29" s="219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89"/>
      <c r="BK29" s="189"/>
      <c r="BL29" s="189"/>
      <c r="BM29" s="189"/>
      <c r="BN29" s="189"/>
      <c r="BO29" s="189"/>
      <c r="BP29" s="191"/>
      <c r="BQ29" s="10"/>
      <c r="BR29" s="10"/>
      <c r="BS29" s="10"/>
      <c r="BT29" s="10"/>
      <c r="BU29" s="10"/>
    </row>
    <row r="30" spans="1:73" s="1" customFormat="1" ht="10.5" customHeight="1">
      <c r="A30" s="209">
        <v>45122</v>
      </c>
      <c r="B30" s="210"/>
      <c r="C30" s="210"/>
      <c r="D30" s="210"/>
      <c r="E30" s="210"/>
      <c r="F30" s="213" t="s">
        <v>37</v>
      </c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4" t="s">
        <v>73</v>
      </c>
      <c r="S30" s="214"/>
      <c r="T30" s="214"/>
      <c r="U30" s="214"/>
      <c r="V30" s="214"/>
      <c r="W30" s="214">
        <v>5</v>
      </c>
      <c r="X30" s="214"/>
      <c r="Y30" s="214"/>
      <c r="Z30" s="214"/>
      <c r="AA30" s="214"/>
      <c r="AB30" s="215">
        <v>1000</v>
      </c>
      <c r="AC30" s="215"/>
      <c r="AD30" s="215"/>
      <c r="AE30" s="215"/>
      <c r="AF30" s="215"/>
      <c r="AG30" s="216">
        <v>0.1</v>
      </c>
      <c r="AH30" s="216"/>
      <c r="AI30" s="216"/>
      <c r="AJ30" s="216"/>
      <c r="AK30" s="216"/>
      <c r="AL30" s="216"/>
      <c r="AM30" s="178">
        <f>W30*AB30</f>
        <v>5000</v>
      </c>
      <c r="AN30" s="179"/>
      <c r="AO30" s="179"/>
      <c r="AP30" s="179"/>
      <c r="AQ30" s="179"/>
      <c r="AR30" s="179"/>
      <c r="AS30" s="179"/>
      <c r="AT30" s="179"/>
      <c r="AU30" s="179"/>
      <c r="AV30" s="180"/>
      <c r="AW30" s="189">
        <f>IF(AM30="","",IF(AND(AG30="",AM30&gt;0),"税率入力",IF(AND(AG30="　",AM30&gt;0),"税率入力",ROUNDDOWN(AM30*BR69,0))))</f>
        <v>500</v>
      </c>
      <c r="AX30" s="189"/>
      <c r="AY30" s="189"/>
      <c r="AZ30" s="189"/>
      <c r="BA30" s="189"/>
      <c r="BB30" s="189"/>
      <c r="BC30" s="189"/>
      <c r="BD30" s="189"/>
      <c r="BE30" s="189"/>
      <c r="BF30" s="189"/>
      <c r="BG30" s="189">
        <f>IF(AW30="","",AM30+AW30)</f>
        <v>5500</v>
      </c>
      <c r="BH30" s="189"/>
      <c r="BI30" s="189"/>
      <c r="BJ30" s="189"/>
      <c r="BK30" s="189"/>
      <c r="BL30" s="189"/>
      <c r="BM30" s="189"/>
      <c r="BN30" s="189"/>
      <c r="BO30" s="189"/>
      <c r="BP30" s="191"/>
      <c r="BQ30" s="10"/>
      <c r="BR30" s="10"/>
      <c r="BS30" s="10"/>
      <c r="BT30" s="10"/>
      <c r="BU30" s="10"/>
    </row>
    <row r="31" spans="1:73" s="1" customFormat="1" ht="10.5" customHeight="1">
      <c r="A31" s="211"/>
      <c r="B31" s="212"/>
      <c r="C31" s="212"/>
      <c r="D31" s="212"/>
      <c r="E31" s="212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5"/>
      <c r="AC31" s="215"/>
      <c r="AD31" s="215"/>
      <c r="AE31" s="215"/>
      <c r="AF31" s="215"/>
      <c r="AG31" s="216"/>
      <c r="AH31" s="216"/>
      <c r="AI31" s="216"/>
      <c r="AJ31" s="216"/>
      <c r="AK31" s="216"/>
      <c r="AL31" s="216"/>
      <c r="AM31" s="217"/>
      <c r="AN31" s="218"/>
      <c r="AO31" s="218"/>
      <c r="AP31" s="218"/>
      <c r="AQ31" s="218"/>
      <c r="AR31" s="218"/>
      <c r="AS31" s="218"/>
      <c r="AT31" s="218"/>
      <c r="AU31" s="218"/>
      <c r="AV31" s="21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91"/>
      <c r="BQ31" s="10"/>
      <c r="BR31" s="10"/>
      <c r="BS31" s="10"/>
      <c r="BT31" s="10"/>
      <c r="BU31" s="10"/>
    </row>
    <row r="32" spans="1:73" s="1" customFormat="1" ht="10.5" customHeight="1">
      <c r="A32" s="209">
        <v>45124</v>
      </c>
      <c r="B32" s="210"/>
      <c r="C32" s="210"/>
      <c r="D32" s="210"/>
      <c r="E32" s="210"/>
      <c r="F32" s="213" t="s">
        <v>37</v>
      </c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4" t="s">
        <v>74</v>
      </c>
      <c r="S32" s="214"/>
      <c r="T32" s="214"/>
      <c r="U32" s="214"/>
      <c r="V32" s="214"/>
      <c r="W32" s="214">
        <v>6</v>
      </c>
      <c r="X32" s="214"/>
      <c r="Y32" s="214"/>
      <c r="Z32" s="214"/>
      <c r="AA32" s="214"/>
      <c r="AB32" s="215">
        <v>1000</v>
      </c>
      <c r="AC32" s="215"/>
      <c r="AD32" s="215"/>
      <c r="AE32" s="215"/>
      <c r="AF32" s="215"/>
      <c r="AG32" s="216">
        <v>0.1</v>
      </c>
      <c r="AH32" s="216"/>
      <c r="AI32" s="216"/>
      <c r="AJ32" s="216"/>
      <c r="AK32" s="216"/>
      <c r="AL32" s="216"/>
      <c r="AM32" s="178">
        <f>W32*AB32</f>
        <v>6000</v>
      </c>
      <c r="AN32" s="179"/>
      <c r="AO32" s="179"/>
      <c r="AP32" s="179"/>
      <c r="AQ32" s="179"/>
      <c r="AR32" s="179"/>
      <c r="AS32" s="179"/>
      <c r="AT32" s="179"/>
      <c r="AU32" s="179"/>
      <c r="AV32" s="180"/>
      <c r="AW32" s="189">
        <f>IF(AM32="","",IF(AND(AG32="",AM32&gt;0),"税率入力",IF(AND(AG32="　",AM32&gt;0),"税率入力",ROUNDDOWN(AM32*BR70,0))))</f>
        <v>600</v>
      </c>
      <c r="AX32" s="189"/>
      <c r="AY32" s="189"/>
      <c r="AZ32" s="189"/>
      <c r="BA32" s="189"/>
      <c r="BB32" s="189"/>
      <c r="BC32" s="189"/>
      <c r="BD32" s="189"/>
      <c r="BE32" s="189"/>
      <c r="BF32" s="189"/>
      <c r="BG32" s="189">
        <f>IF(AW32="","",AM32+AW32)</f>
        <v>6600</v>
      </c>
      <c r="BH32" s="189"/>
      <c r="BI32" s="189"/>
      <c r="BJ32" s="189"/>
      <c r="BK32" s="189"/>
      <c r="BL32" s="189"/>
      <c r="BM32" s="189"/>
      <c r="BN32" s="189"/>
      <c r="BO32" s="189"/>
      <c r="BP32" s="191"/>
      <c r="BQ32" s="10"/>
      <c r="BR32" s="10"/>
      <c r="BS32" s="10"/>
      <c r="BT32" s="10"/>
      <c r="BU32" s="10"/>
    </row>
    <row r="33" spans="1:73" s="1" customFormat="1" ht="10.5" customHeight="1">
      <c r="A33" s="211"/>
      <c r="B33" s="212"/>
      <c r="C33" s="212"/>
      <c r="D33" s="212"/>
      <c r="E33" s="212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5"/>
      <c r="AC33" s="215"/>
      <c r="AD33" s="215"/>
      <c r="AE33" s="215"/>
      <c r="AF33" s="215"/>
      <c r="AG33" s="216"/>
      <c r="AH33" s="216"/>
      <c r="AI33" s="216"/>
      <c r="AJ33" s="216"/>
      <c r="AK33" s="216"/>
      <c r="AL33" s="216"/>
      <c r="AM33" s="217"/>
      <c r="AN33" s="218"/>
      <c r="AO33" s="218"/>
      <c r="AP33" s="218"/>
      <c r="AQ33" s="218"/>
      <c r="AR33" s="218"/>
      <c r="AS33" s="218"/>
      <c r="AT33" s="218"/>
      <c r="AU33" s="218"/>
      <c r="AV33" s="219"/>
      <c r="AW33" s="189"/>
      <c r="AX33" s="189"/>
      <c r="AY33" s="189"/>
      <c r="AZ33" s="189"/>
      <c r="BA33" s="189"/>
      <c r="BB33" s="189"/>
      <c r="BC33" s="189"/>
      <c r="BD33" s="189"/>
      <c r="BE33" s="189"/>
      <c r="BF33" s="189"/>
      <c r="BG33" s="189"/>
      <c r="BH33" s="189"/>
      <c r="BI33" s="189"/>
      <c r="BJ33" s="189"/>
      <c r="BK33" s="189"/>
      <c r="BL33" s="189"/>
      <c r="BM33" s="189"/>
      <c r="BN33" s="189"/>
      <c r="BO33" s="189"/>
      <c r="BP33" s="191"/>
      <c r="BQ33" s="10"/>
      <c r="BR33" s="10"/>
      <c r="BS33" s="10"/>
      <c r="BT33" s="10"/>
      <c r="BU33" s="10"/>
    </row>
    <row r="34" spans="1:73" s="1" customFormat="1" ht="10.5" customHeight="1">
      <c r="A34" s="209">
        <v>45126</v>
      </c>
      <c r="B34" s="210"/>
      <c r="C34" s="210"/>
      <c r="D34" s="210"/>
      <c r="E34" s="210"/>
      <c r="F34" s="213" t="s">
        <v>37</v>
      </c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4" t="s">
        <v>75</v>
      </c>
      <c r="S34" s="214"/>
      <c r="T34" s="214"/>
      <c r="U34" s="214"/>
      <c r="V34" s="214"/>
      <c r="W34" s="214">
        <v>7</v>
      </c>
      <c r="X34" s="214"/>
      <c r="Y34" s="214"/>
      <c r="Z34" s="214"/>
      <c r="AA34" s="214"/>
      <c r="AB34" s="215">
        <v>1000</v>
      </c>
      <c r="AC34" s="215"/>
      <c r="AD34" s="215"/>
      <c r="AE34" s="215"/>
      <c r="AF34" s="215"/>
      <c r="AG34" s="216" t="s">
        <v>69</v>
      </c>
      <c r="AH34" s="216"/>
      <c r="AI34" s="216"/>
      <c r="AJ34" s="216"/>
      <c r="AK34" s="216"/>
      <c r="AL34" s="216"/>
      <c r="AM34" s="178">
        <f>W34*AB34</f>
        <v>7000</v>
      </c>
      <c r="AN34" s="179"/>
      <c r="AO34" s="179"/>
      <c r="AP34" s="179"/>
      <c r="AQ34" s="179"/>
      <c r="AR34" s="179"/>
      <c r="AS34" s="179"/>
      <c r="AT34" s="179"/>
      <c r="AU34" s="179"/>
      <c r="AV34" s="180"/>
      <c r="AW34" s="189">
        <f>IF(AM34="","",IF(AND(AG34="",AM34&gt;0),"税率入力",IF(AND(AG34="　",AM34&gt;0),"税率入力",ROUNDDOWN(AM34*BR71,0))))</f>
        <v>560</v>
      </c>
      <c r="AX34" s="189"/>
      <c r="AY34" s="189"/>
      <c r="AZ34" s="189"/>
      <c r="BA34" s="189"/>
      <c r="BB34" s="189"/>
      <c r="BC34" s="189"/>
      <c r="BD34" s="189"/>
      <c r="BE34" s="189"/>
      <c r="BF34" s="189"/>
      <c r="BG34" s="189">
        <f>IF(AW34="","",AM34+AW34)</f>
        <v>7560</v>
      </c>
      <c r="BH34" s="189"/>
      <c r="BI34" s="189"/>
      <c r="BJ34" s="189"/>
      <c r="BK34" s="189"/>
      <c r="BL34" s="189"/>
      <c r="BM34" s="189"/>
      <c r="BN34" s="189"/>
      <c r="BO34" s="189"/>
      <c r="BP34" s="191"/>
      <c r="BQ34" s="10"/>
      <c r="BR34" s="10"/>
      <c r="BS34" s="10"/>
      <c r="BT34" s="10"/>
      <c r="BU34" s="10"/>
    </row>
    <row r="35" spans="1:73" s="1" customFormat="1" ht="10.5" customHeight="1">
      <c r="A35" s="211"/>
      <c r="B35" s="212"/>
      <c r="C35" s="212"/>
      <c r="D35" s="212"/>
      <c r="E35" s="212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5"/>
      <c r="AC35" s="215"/>
      <c r="AD35" s="215"/>
      <c r="AE35" s="215"/>
      <c r="AF35" s="215"/>
      <c r="AG35" s="216"/>
      <c r="AH35" s="216"/>
      <c r="AI35" s="216"/>
      <c r="AJ35" s="216"/>
      <c r="AK35" s="216"/>
      <c r="AL35" s="216"/>
      <c r="AM35" s="217"/>
      <c r="AN35" s="218"/>
      <c r="AO35" s="218"/>
      <c r="AP35" s="218"/>
      <c r="AQ35" s="218"/>
      <c r="AR35" s="218"/>
      <c r="AS35" s="218"/>
      <c r="AT35" s="218"/>
      <c r="AU35" s="218"/>
      <c r="AV35" s="219"/>
      <c r="AW35" s="189"/>
      <c r="AX35" s="189"/>
      <c r="AY35" s="189"/>
      <c r="AZ35" s="189"/>
      <c r="BA35" s="189"/>
      <c r="BB35" s="189"/>
      <c r="BC35" s="189"/>
      <c r="BD35" s="189"/>
      <c r="BE35" s="189"/>
      <c r="BF35" s="189"/>
      <c r="BG35" s="189"/>
      <c r="BH35" s="189"/>
      <c r="BI35" s="189"/>
      <c r="BJ35" s="189"/>
      <c r="BK35" s="189"/>
      <c r="BL35" s="189"/>
      <c r="BM35" s="189"/>
      <c r="BN35" s="189"/>
      <c r="BO35" s="189"/>
      <c r="BP35" s="191"/>
      <c r="BQ35" s="10"/>
      <c r="BR35" s="10"/>
      <c r="BS35" s="10"/>
      <c r="BT35" s="10"/>
      <c r="BU35" s="10"/>
    </row>
    <row r="36" spans="1:73" s="1" customFormat="1" ht="10.5" customHeight="1">
      <c r="A36" s="209">
        <v>45128</v>
      </c>
      <c r="B36" s="210"/>
      <c r="C36" s="210"/>
      <c r="D36" s="210"/>
      <c r="E36" s="210"/>
      <c r="F36" s="213" t="s">
        <v>37</v>
      </c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4" t="s">
        <v>76</v>
      </c>
      <c r="S36" s="214"/>
      <c r="T36" s="214"/>
      <c r="U36" s="214"/>
      <c r="V36" s="214"/>
      <c r="W36" s="214">
        <v>8</v>
      </c>
      <c r="X36" s="214"/>
      <c r="Y36" s="214"/>
      <c r="Z36" s="214"/>
      <c r="AA36" s="214"/>
      <c r="AB36" s="215">
        <v>1000</v>
      </c>
      <c r="AC36" s="215"/>
      <c r="AD36" s="215"/>
      <c r="AE36" s="215"/>
      <c r="AF36" s="215"/>
      <c r="AG36" s="216" t="s">
        <v>69</v>
      </c>
      <c r="AH36" s="216"/>
      <c r="AI36" s="216"/>
      <c r="AJ36" s="216"/>
      <c r="AK36" s="216"/>
      <c r="AL36" s="216"/>
      <c r="AM36" s="178">
        <f>W36*AB36</f>
        <v>8000</v>
      </c>
      <c r="AN36" s="179"/>
      <c r="AO36" s="179"/>
      <c r="AP36" s="179"/>
      <c r="AQ36" s="179"/>
      <c r="AR36" s="179"/>
      <c r="AS36" s="179"/>
      <c r="AT36" s="179"/>
      <c r="AU36" s="179"/>
      <c r="AV36" s="180"/>
      <c r="AW36" s="189">
        <f>IF(AM36="","",IF(AND(AG36="",AM36&gt;0),"税率入力",IF(AND(AG36="　",AM36&gt;0),"税率入力",ROUNDDOWN(AM36*BR72,0))))</f>
        <v>640</v>
      </c>
      <c r="AX36" s="189"/>
      <c r="AY36" s="189"/>
      <c r="AZ36" s="189"/>
      <c r="BA36" s="189"/>
      <c r="BB36" s="189"/>
      <c r="BC36" s="189"/>
      <c r="BD36" s="189"/>
      <c r="BE36" s="189"/>
      <c r="BF36" s="189"/>
      <c r="BG36" s="189">
        <f>IF(AW36="","",AM36+AW36)</f>
        <v>8640</v>
      </c>
      <c r="BH36" s="189"/>
      <c r="BI36" s="189"/>
      <c r="BJ36" s="189"/>
      <c r="BK36" s="189"/>
      <c r="BL36" s="189"/>
      <c r="BM36" s="189"/>
      <c r="BN36" s="189"/>
      <c r="BO36" s="189"/>
      <c r="BP36" s="191"/>
      <c r="BQ36" s="10"/>
      <c r="BR36" s="10"/>
      <c r="BS36" s="10"/>
      <c r="BT36" s="10"/>
      <c r="BU36" s="10"/>
    </row>
    <row r="37" spans="1:73" s="1" customFormat="1" ht="10.5" customHeight="1">
      <c r="A37" s="211"/>
      <c r="B37" s="212"/>
      <c r="C37" s="212"/>
      <c r="D37" s="212"/>
      <c r="E37" s="212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5"/>
      <c r="AC37" s="215"/>
      <c r="AD37" s="215"/>
      <c r="AE37" s="215"/>
      <c r="AF37" s="215"/>
      <c r="AG37" s="216"/>
      <c r="AH37" s="216"/>
      <c r="AI37" s="216"/>
      <c r="AJ37" s="216"/>
      <c r="AK37" s="216"/>
      <c r="AL37" s="216"/>
      <c r="AM37" s="217"/>
      <c r="AN37" s="218"/>
      <c r="AO37" s="218"/>
      <c r="AP37" s="218"/>
      <c r="AQ37" s="218"/>
      <c r="AR37" s="218"/>
      <c r="AS37" s="218"/>
      <c r="AT37" s="218"/>
      <c r="AU37" s="218"/>
      <c r="AV37" s="219"/>
      <c r="AW37" s="189"/>
      <c r="AX37" s="189"/>
      <c r="AY37" s="189"/>
      <c r="AZ37" s="189"/>
      <c r="BA37" s="189"/>
      <c r="BB37" s="189"/>
      <c r="BC37" s="189"/>
      <c r="BD37" s="189"/>
      <c r="BE37" s="189"/>
      <c r="BF37" s="189"/>
      <c r="BG37" s="189"/>
      <c r="BH37" s="189"/>
      <c r="BI37" s="189"/>
      <c r="BJ37" s="189"/>
      <c r="BK37" s="189"/>
      <c r="BL37" s="189"/>
      <c r="BM37" s="189"/>
      <c r="BN37" s="189"/>
      <c r="BO37" s="189"/>
      <c r="BP37" s="191"/>
      <c r="BQ37" s="10"/>
      <c r="BR37" s="10"/>
      <c r="BS37" s="10"/>
      <c r="BT37" s="10"/>
      <c r="BU37" s="10"/>
    </row>
    <row r="38" spans="1:73" s="1" customFormat="1" ht="10.5" customHeight="1">
      <c r="A38" s="198" t="s">
        <v>40</v>
      </c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200"/>
      <c r="AM38" s="189">
        <f>SUM(AM22:AV37)</f>
        <v>36000</v>
      </c>
      <c r="AN38" s="189"/>
      <c r="AO38" s="189"/>
      <c r="AP38" s="189"/>
      <c r="AQ38" s="189"/>
      <c r="AR38" s="189"/>
      <c r="AS38" s="189"/>
      <c r="AT38" s="189"/>
      <c r="AU38" s="189"/>
      <c r="AV38" s="189"/>
      <c r="AW38" s="189">
        <f>SUM(AW22:BF37)</f>
        <v>3300</v>
      </c>
      <c r="AX38" s="189"/>
      <c r="AY38" s="189"/>
      <c r="AZ38" s="189"/>
      <c r="BA38" s="189"/>
      <c r="BB38" s="189"/>
      <c r="BC38" s="189"/>
      <c r="BD38" s="189"/>
      <c r="BE38" s="189"/>
      <c r="BF38" s="189"/>
      <c r="BG38" s="189">
        <f>SUM(BG22:BP37)</f>
        <v>39300</v>
      </c>
      <c r="BH38" s="189"/>
      <c r="BI38" s="189"/>
      <c r="BJ38" s="189"/>
      <c r="BK38" s="189"/>
      <c r="BL38" s="189"/>
      <c r="BM38" s="189"/>
      <c r="BN38" s="189"/>
      <c r="BO38" s="189"/>
      <c r="BP38" s="191"/>
      <c r="BQ38" s="10"/>
      <c r="BR38" s="10"/>
      <c r="BS38" s="10"/>
      <c r="BT38" s="10"/>
      <c r="BU38" s="10"/>
    </row>
    <row r="39" spans="1:73" s="1" customFormat="1" ht="10.5" customHeight="1" thickBot="1">
      <c r="A39" s="170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9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2"/>
      <c r="BQ39" s="10"/>
      <c r="BR39" s="10"/>
      <c r="BS39" s="10"/>
      <c r="BT39" s="10"/>
      <c r="BU39" s="10"/>
    </row>
    <row r="40" spans="1:73" s="1" customFormat="1" ht="10.5" customHeight="1" thickTop="1">
      <c r="A40" s="166" t="s">
        <v>41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203" t="s">
        <v>42</v>
      </c>
      <c r="AH40" s="167"/>
      <c r="AI40" s="167"/>
      <c r="AJ40" s="167"/>
      <c r="AK40" s="167"/>
      <c r="AL40" s="204"/>
      <c r="AM40" s="174" t="s">
        <v>43</v>
      </c>
      <c r="AN40" s="174"/>
      <c r="AO40" s="174"/>
      <c r="AP40" s="174"/>
      <c r="AQ40" s="174"/>
      <c r="AR40" s="174"/>
      <c r="AS40" s="174"/>
      <c r="AT40" s="174"/>
      <c r="AU40" s="174"/>
      <c r="AV40" s="174"/>
      <c r="AW40" s="174" t="s">
        <v>44</v>
      </c>
      <c r="AX40" s="174"/>
      <c r="AY40" s="174"/>
      <c r="AZ40" s="174"/>
      <c r="BA40" s="174"/>
      <c r="BB40" s="174"/>
      <c r="BC40" s="174"/>
      <c r="BD40" s="174"/>
      <c r="BE40" s="174"/>
      <c r="BF40" s="174"/>
      <c r="BG40" s="174" t="s">
        <v>45</v>
      </c>
      <c r="BH40" s="174"/>
      <c r="BI40" s="174"/>
      <c r="BJ40" s="174"/>
      <c r="BK40" s="174"/>
      <c r="BL40" s="174"/>
      <c r="BM40" s="174"/>
      <c r="BN40" s="174"/>
      <c r="BO40" s="174"/>
      <c r="BP40" s="176"/>
      <c r="BQ40" s="10"/>
      <c r="BR40" s="10"/>
      <c r="BS40" s="10"/>
      <c r="BT40" s="10"/>
      <c r="BU40" s="10"/>
    </row>
    <row r="41" spans="1:73" s="1" customFormat="1" ht="10.5" customHeight="1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5"/>
      <c r="AH41" s="202"/>
      <c r="AI41" s="202"/>
      <c r="AJ41" s="202"/>
      <c r="AK41" s="202"/>
      <c r="AL41" s="206"/>
      <c r="AM41" s="207"/>
      <c r="AN41" s="207"/>
      <c r="AO41" s="207"/>
      <c r="AP41" s="207"/>
      <c r="AQ41" s="207"/>
      <c r="AR41" s="207"/>
      <c r="AS41" s="207"/>
      <c r="AT41" s="207"/>
      <c r="AU41" s="207"/>
      <c r="AV41" s="207"/>
      <c r="AW41" s="207"/>
      <c r="AX41" s="207"/>
      <c r="AY41" s="207"/>
      <c r="AZ41" s="207"/>
      <c r="BA41" s="207"/>
      <c r="BB41" s="207"/>
      <c r="BC41" s="207"/>
      <c r="BD41" s="207"/>
      <c r="BE41" s="207"/>
      <c r="BF41" s="207"/>
      <c r="BG41" s="207"/>
      <c r="BH41" s="207"/>
      <c r="BI41" s="207"/>
      <c r="BJ41" s="207"/>
      <c r="BK41" s="207"/>
      <c r="BL41" s="207"/>
      <c r="BM41" s="207"/>
      <c r="BN41" s="207"/>
      <c r="BO41" s="207"/>
      <c r="BP41" s="208"/>
      <c r="BQ41" s="10"/>
      <c r="BR41" s="10"/>
      <c r="BS41" s="10"/>
      <c r="BT41" s="10"/>
      <c r="BU41" s="10"/>
    </row>
    <row r="42" spans="1:73" s="1" customFormat="1" ht="10.5" customHeight="1">
      <c r="A42" s="186" t="str">
        <f>IF(AG42="","",CONCATENATE(AG42," 対象"))</f>
        <v>10% 対象</v>
      </c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8" t="str">
        <f>IF(AND(NOT(AG40="10%"),COUNTIF(AG22:AL37,"10%")&gt;=1),"10%",IF(AND(NOT(AG40="8%(旧税)"),COUNTIF(AG22:AL37,"8%(旧税)")&gt;=1),"8%(旧税)",IF(AND(NOT(AG40="8%(軽減)"),COUNTIF(AG22:AL37,"8%(軽減)")&gt;=1),"8%(軽減)",IF(AND(NOT(AG40="不/非課税"),COUNTIF(AG22:AL37,"不/非課税")&gt;=1),"不/非課税",""))))</f>
        <v>10%</v>
      </c>
      <c r="AH42" s="188"/>
      <c r="AI42" s="188"/>
      <c r="AJ42" s="188"/>
      <c r="AK42" s="188"/>
      <c r="AL42" s="188"/>
      <c r="AM42" s="189">
        <f>IF(AG42="","",SUMIF(AG22:AL37,AG42,AM22:AV37))</f>
        <v>21000</v>
      </c>
      <c r="AN42" s="189"/>
      <c r="AO42" s="189"/>
      <c r="AP42" s="189"/>
      <c r="AQ42" s="189"/>
      <c r="AR42" s="189"/>
      <c r="AS42" s="189"/>
      <c r="AT42" s="189"/>
      <c r="AU42" s="189"/>
      <c r="AV42" s="189"/>
      <c r="AW42" s="189">
        <f>IF(AG42="","",IF(AG42="不/非課税",0,IF(AND(AG42="10%",BR76="切捨て"),ROUNDDOWN(AM42*0.1,0),IF(AND(AG42="10%",BR76="切上げ"),ROUNDUP(AM42*0.1,0),IF(AND(AG42="10%",BR76="四捨五入"),ROUND(AM42*0.1,0),IF(AND(AG42="8%(軽減)",BR76="切捨て"),ROUNDDOWN(AM42*0.08,0),IF(AND(AG42="8%(軽減)",BR76="切上げ"),ROUNDUP(AM42*0.08,0),IF(AND(AG42="8%(軽減)",BR76="四捨五入"),ROUND(AM42*0.08,0),IF(AND(AG42="8%(旧税)",BR76="切捨て"),ROUND(AM42*0.08,0),IF(AND(AG42="8%(旧税)",BR76="切上げ"),ROUND(AM42*0.08,0),IF(AND(AG42="8%(旧税)",BR76="四捨五入"),ROUND(AM42*0.08,0),0)))))))))))</f>
        <v>2100</v>
      </c>
      <c r="AX42" s="189"/>
      <c r="AY42" s="189"/>
      <c r="AZ42" s="189"/>
      <c r="BA42" s="189"/>
      <c r="BB42" s="189"/>
      <c r="BC42" s="189"/>
      <c r="BD42" s="189"/>
      <c r="BE42" s="189"/>
      <c r="BF42" s="189"/>
      <c r="BG42" s="189">
        <f>IF(AM42="","",AM42+AW42)</f>
        <v>23100</v>
      </c>
      <c r="BH42" s="189"/>
      <c r="BI42" s="189"/>
      <c r="BJ42" s="189"/>
      <c r="BK42" s="189"/>
      <c r="BL42" s="189"/>
      <c r="BM42" s="189"/>
      <c r="BN42" s="189"/>
      <c r="BO42" s="189"/>
      <c r="BP42" s="191"/>
      <c r="BQ42" s="10"/>
      <c r="BR42" s="10"/>
      <c r="BS42" s="10"/>
      <c r="BT42" s="10"/>
      <c r="BU42" s="10"/>
    </row>
    <row r="43" spans="1:73" s="1" customFormat="1" ht="10.5" customHeight="1">
      <c r="A43" s="186"/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8"/>
      <c r="AH43" s="188"/>
      <c r="AI43" s="188"/>
      <c r="AJ43" s="188"/>
      <c r="AK43" s="188"/>
      <c r="AL43" s="188"/>
      <c r="AM43" s="190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0"/>
      <c r="BC43" s="190"/>
      <c r="BD43" s="190"/>
      <c r="BE43" s="190"/>
      <c r="BF43" s="190"/>
      <c r="BG43" s="190"/>
      <c r="BH43" s="190"/>
      <c r="BI43" s="190"/>
      <c r="BJ43" s="190"/>
      <c r="BK43" s="190"/>
      <c r="BL43" s="190"/>
      <c r="BM43" s="190"/>
      <c r="BN43" s="190"/>
      <c r="BO43" s="190"/>
      <c r="BP43" s="192"/>
      <c r="BQ43" s="10"/>
      <c r="BR43" s="10"/>
      <c r="BS43" s="10"/>
      <c r="BT43" s="10"/>
      <c r="BU43" s="10"/>
    </row>
    <row r="44" spans="1:73" s="1" customFormat="1" ht="10.5" customHeight="1">
      <c r="A44" s="193" t="str">
        <f>IF(AG44="","",CONCATENATE(AG44," 対象"))</f>
        <v>8%(軽減) 対象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88" t="str">
        <f>IF(AND(NOT(AG42="10%"),COUNTIF(AG22:AL37,"10%")&gt;=1),"10%",IF(AND(NOT(AG42="8%(旧税)"),COUNTIF(AG22:AL37,"8%(旧税)")&gt;=1),"8%(旧税)",IF(AND(NOT(AG42="8%(軽減)"),COUNTIF(AG22:AL37,"8%(軽減)")&gt;=1),"8%(軽減)",IF(AND(NOT(AG42="不/非課税"),COUNTIF(AG22:AL37,"不/非課税")&gt;=1),"不/非課税",""))))</f>
        <v>8%(軽減)</v>
      </c>
      <c r="AH44" s="188"/>
      <c r="AI44" s="188"/>
      <c r="AJ44" s="188"/>
      <c r="AK44" s="188"/>
      <c r="AL44" s="188"/>
      <c r="AM44" s="189">
        <f>IF(AG44="","",SUMIF(AG22:AL37,AG44,AM22:AV37))</f>
        <v>15000</v>
      </c>
      <c r="AN44" s="189"/>
      <c r="AO44" s="189"/>
      <c r="AP44" s="189"/>
      <c r="AQ44" s="189"/>
      <c r="AR44" s="189"/>
      <c r="AS44" s="189"/>
      <c r="AT44" s="189"/>
      <c r="AU44" s="189"/>
      <c r="AV44" s="189"/>
      <c r="AW44" s="189">
        <f>IF(AG44="","",IF(AG44="不/非課税",0,IF(AND(AG44="10%",BR76="切捨て"),ROUNDDOWN(AM44*0.1,0),IF(AND(AG44="10%",BR76="切上げ"),ROUNDUP(AM44*0.1,0),IF(AND(AG44="10%",BR76="四捨五入"),ROUND(AM44*0.1,0),IF(AND(AG44="8%(軽減)",BR76="切捨て"),ROUNDDOWN(AM44*0.08,0),IF(AND(AG44="8%(軽減)",BR76="切上げ"),ROUNDUP(AM44*0.08,0),IF(AND(AG44="8%(軽減)",BR76="四捨五入"),ROUND(AM44*0.08,0),IF(AND(AG44="8%(旧税)",BR76="切捨て"),ROUND(AM44*0.08,0),IF(AND(AG44="8%(旧税)",BR76="切上げ"),ROUND(AM44*0.08,0),IF(AND(AG44="8%(旧税)",BR76="四捨五入"),ROUND(AM44*0.08,0),0)))))))))))</f>
        <v>1200</v>
      </c>
      <c r="AX44" s="189"/>
      <c r="AY44" s="189"/>
      <c r="AZ44" s="189"/>
      <c r="BA44" s="189"/>
      <c r="BB44" s="189"/>
      <c r="BC44" s="189"/>
      <c r="BD44" s="189"/>
      <c r="BE44" s="189"/>
      <c r="BF44" s="189"/>
      <c r="BG44" s="189">
        <f>IF(AM44="","",AM44+AW44)</f>
        <v>16200</v>
      </c>
      <c r="BH44" s="189"/>
      <c r="BI44" s="189"/>
      <c r="BJ44" s="189"/>
      <c r="BK44" s="189"/>
      <c r="BL44" s="189"/>
      <c r="BM44" s="189"/>
      <c r="BN44" s="189"/>
      <c r="BO44" s="189"/>
      <c r="BP44" s="191"/>
      <c r="BQ44" s="10"/>
      <c r="BR44" s="10"/>
      <c r="BS44" s="10"/>
      <c r="BT44" s="10"/>
      <c r="BU44" s="10"/>
    </row>
    <row r="45" spans="1:73" s="1" customFormat="1" ht="10.5" customHeight="1" thickBot="1">
      <c r="A45" s="195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7"/>
      <c r="AH45" s="197"/>
      <c r="AI45" s="197"/>
      <c r="AJ45" s="197"/>
      <c r="AK45" s="197"/>
      <c r="AL45" s="197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190"/>
      <c r="BG45" s="190"/>
      <c r="BH45" s="190"/>
      <c r="BI45" s="190"/>
      <c r="BJ45" s="190"/>
      <c r="BK45" s="190"/>
      <c r="BL45" s="190"/>
      <c r="BM45" s="190"/>
      <c r="BN45" s="190"/>
      <c r="BO45" s="190"/>
      <c r="BP45" s="192"/>
      <c r="BQ45" s="10"/>
      <c r="BR45" s="10"/>
      <c r="BS45" s="10"/>
      <c r="BT45" s="10"/>
      <c r="BU45" s="10"/>
    </row>
    <row r="46" spans="1:73" s="1" customFormat="1" ht="10.5" customHeight="1" thickTop="1">
      <c r="A46" s="166" t="s">
        <v>46</v>
      </c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8"/>
      <c r="AH46" s="168"/>
      <c r="AI46" s="168"/>
      <c r="AJ46" s="168"/>
      <c r="AK46" s="168"/>
      <c r="AL46" s="169"/>
      <c r="AM46" s="174" t="s">
        <v>47</v>
      </c>
      <c r="AN46" s="174"/>
      <c r="AO46" s="174"/>
      <c r="AP46" s="174"/>
      <c r="AQ46" s="174"/>
      <c r="AR46" s="174"/>
      <c r="AS46" s="174"/>
      <c r="AT46" s="174"/>
      <c r="AU46" s="174"/>
      <c r="AV46" s="174"/>
      <c r="AW46" s="174" t="s">
        <v>48</v>
      </c>
      <c r="AX46" s="174"/>
      <c r="AY46" s="174"/>
      <c r="AZ46" s="174"/>
      <c r="BA46" s="174"/>
      <c r="BB46" s="174"/>
      <c r="BC46" s="174"/>
      <c r="BD46" s="174"/>
      <c r="BE46" s="174"/>
      <c r="BF46" s="174"/>
      <c r="BG46" s="174" t="s">
        <v>49</v>
      </c>
      <c r="BH46" s="174"/>
      <c r="BI46" s="174"/>
      <c r="BJ46" s="174"/>
      <c r="BK46" s="174"/>
      <c r="BL46" s="174"/>
      <c r="BM46" s="174"/>
      <c r="BN46" s="174"/>
      <c r="BO46" s="174"/>
      <c r="BP46" s="176"/>
      <c r="BQ46" s="10"/>
      <c r="BR46" s="10"/>
      <c r="BS46" s="10"/>
      <c r="BT46" s="10"/>
      <c r="BU46" s="10"/>
    </row>
    <row r="47" spans="1:73" s="1" customFormat="1" ht="10.5" customHeight="1">
      <c r="A47" s="170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9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7"/>
      <c r="BQ47" s="10"/>
      <c r="BR47" s="10"/>
      <c r="BS47" s="10"/>
      <c r="BT47" s="10"/>
      <c r="BU47" s="10"/>
    </row>
    <row r="48" spans="1:73" s="1" customFormat="1" ht="10.5" customHeight="1">
      <c r="A48" s="170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9"/>
      <c r="AM48" s="178">
        <f>IF(BT75=3,"税率エラー",IF(AM38=SUM(AM42:AV45),SUM(AM42:AV45),"合計エラー"))</f>
        <v>36000</v>
      </c>
      <c r="AN48" s="179"/>
      <c r="AO48" s="179"/>
      <c r="AP48" s="179"/>
      <c r="AQ48" s="179"/>
      <c r="AR48" s="179"/>
      <c r="AS48" s="179"/>
      <c r="AT48" s="179"/>
      <c r="AU48" s="179"/>
      <c r="AV48" s="180"/>
      <c r="AW48" s="178">
        <f>IF(BT75=3,"税率エラー",SUM(AW42:BF45))</f>
        <v>3300</v>
      </c>
      <c r="AX48" s="179"/>
      <c r="AY48" s="179"/>
      <c r="AZ48" s="179"/>
      <c r="BA48" s="179"/>
      <c r="BB48" s="179"/>
      <c r="BC48" s="179"/>
      <c r="BD48" s="179"/>
      <c r="BE48" s="179"/>
      <c r="BF48" s="180"/>
      <c r="BG48" s="178">
        <f>IF(BT75=3,"税率error",SUM(BG42:BP45))</f>
        <v>39300</v>
      </c>
      <c r="BH48" s="179"/>
      <c r="BI48" s="179"/>
      <c r="BJ48" s="179"/>
      <c r="BK48" s="179"/>
      <c r="BL48" s="179"/>
      <c r="BM48" s="179"/>
      <c r="BN48" s="179"/>
      <c r="BO48" s="179"/>
      <c r="BP48" s="184"/>
      <c r="BQ48" s="10"/>
      <c r="BR48" s="10"/>
      <c r="BS48" s="10"/>
      <c r="BT48" s="10"/>
      <c r="BU48" s="10"/>
    </row>
    <row r="49" spans="1:123" s="1" customFormat="1" ht="10.5" customHeight="1" thickBot="1">
      <c r="A49" s="171"/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3"/>
      <c r="AM49" s="181"/>
      <c r="AN49" s="182"/>
      <c r="AO49" s="182"/>
      <c r="AP49" s="182"/>
      <c r="AQ49" s="182"/>
      <c r="AR49" s="182"/>
      <c r="AS49" s="182"/>
      <c r="AT49" s="182"/>
      <c r="AU49" s="182"/>
      <c r="AV49" s="183"/>
      <c r="AW49" s="181"/>
      <c r="AX49" s="182"/>
      <c r="AY49" s="182"/>
      <c r="AZ49" s="182"/>
      <c r="BA49" s="182"/>
      <c r="BB49" s="182"/>
      <c r="BC49" s="182"/>
      <c r="BD49" s="182"/>
      <c r="BE49" s="182"/>
      <c r="BF49" s="183"/>
      <c r="BG49" s="181"/>
      <c r="BH49" s="182"/>
      <c r="BI49" s="182"/>
      <c r="BJ49" s="182"/>
      <c r="BK49" s="182"/>
      <c r="BL49" s="182"/>
      <c r="BM49" s="182"/>
      <c r="BN49" s="182"/>
      <c r="BO49" s="182"/>
      <c r="BP49" s="185"/>
      <c r="BQ49" s="10"/>
      <c r="BR49" s="10"/>
      <c r="BS49" s="10"/>
      <c r="BT49" s="10"/>
      <c r="BU49" s="10"/>
    </row>
    <row r="50" spans="1:123" s="1" customFormat="1" ht="12" customHeight="1">
      <c r="A50" s="8" t="s">
        <v>50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1:123" s="1" customFormat="1" ht="12" customHeight="1">
      <c r="A51" s="8" t="s">
        <v>51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9"/>
      <c r="BF51" s="9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DF51" s="3"/>
      <c r="DG51" s="3"/>
      <c r="DH51" s="3"/>
      <c r="DI51" s="3"/>
      <c r="DJ51" s="3"/>
      <c r="DK51" s="3"/>
      <c r="DL51" s="3"/>
      <c r="DM51" s="5"/>
      <c r="DN51" s="3"/>
      <c r="DO51" s="3"/>
      <c r="DP51" s="3"/>
      <c r="DQ51" s="3"/>
      <c r="DR51" s="3"/>
      <c r="DS51" s="3"/>
    </row>
    <row r="52" spans="1:123" s="1" customFormat="1" ht="12" customHeight="1">
      <c r="A52" s="8" t="s">
        <v>64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9"/>
      <c r="BF52" s="9"/>
      <c r="BG52" s="62" t="s">
        <v>77</v>
      </c>
      <c r="BH52" s="62"/>
      <c r="BI52" s="62"/>
      <c r="BJ52" s="62"/>
      <c r="BK52" s="62"/>
      <c r="BL52" s="62"/>
      <c r="BM52" s="62"/>
      <c r="BN52" s="62"/>
      <c r="BO52" s="62"/>
      <c r="BP52" s="62"/>
      <c r="BQ52" s="10"/>
      <c r="BR52" s="10"/>
      <c r="BS52" s="10"/>
      <c r="BT52" s="10"/>
      <c r="BU52" s="10"/>
      <c r="DF52" s="3"/>
      <c r="DG52" s="3"/>
      <c r="DH52" s="3"/>
      <c r="DI52" s="3"/>
      <c r="DJ52" s="3"/>
      <c r="DK52" s="3"/>
      <c r="DL52" s="3"/>
      <c r="DM52" s="5"/>
      <c r="DN52" s="3"/>
      <c r="DO52" s="3"/>
      <c r="DP52" s="3"/>
      <c r="DQ52" s="3"/>
      <c r="DR52" s="3"/>
      <c r="DS52" s="3"/>
    </row>
    <row r="53" spans="1:123" s="1" customFormat="1" ht="12" customHeight="1">
      <c r="A53" s="11" t="s">
        <v>65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10"/>
      <c r="BR53" s="10"/>
      <c r="BS53" s="10"/>
      <c r="BT53" s="10"/>
      <c r="BU53" s="10"/>
      <c r="DF53" s="3"/>
      <c r="DG53" s="3"/>
      <c r="DH53" s="3"/>
      <c r="DI53" s="3"/>
      <c r="DJ53" s="3"/>
      <c r="DK53" s="3"/>
      <c r="DL53" s="3"/>
    </row>
    <row r="54" spans="1:123" s="1" customFormat="1" ht="21.75" customHeight="1">
      <c r="A54" s="11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9"/>
      <c r="BB54" s="9"/>
      <c r="BC54" s="9"/>
      <c r="BD54" s="9"/>
      <c r="BE54" s="9"/>
      <c r="BF54" s="9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10"/>
      <c r="BR54" s="10"/>
      <c r="BS54" s="10"/>
      <c r="BT54" s="10"/>
      <c r="BU54" s="10"/>
    </row>
    <row r="55" spans="1:123" s="1" customFormat="1" ht="21.75" customHeight="1">
      <c r="A55" s="11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9"/>
      <c r="BB55" s="9"/>
      <c r="BC55" s="9"/>
      <c r="BD55" s="9"/>
      <c r="BE55" s="9"/>
      <c r="BF55" s="9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10"/>
      <c r="BR55" s="10"/>
      <c r="BS55" s="10"/>
      <c r="BT55" s="10"/>
      <c r="BU55" s="10"/>
    </row>
    <row r="56" spans="1:123" s="1" customFormat="1" ht="21.75" customHeight="1">
      <c r="A56" s="11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9"/>
      <c r="BB56" s="9"/>
      <c r="BC56" s="9"/>
      <c r="BD56" s="9"/>
      <c r="BE56" s="9"/>
      <c r="BF56" s="9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10"/>
      <c r="BR56" s="10"/>
      <c r="BS56" s="10"/>
      <c r="BT56" s="10"/>
      <c r="BU56" s="10"/>
    </row>
    <row r="57" spans="1:123" s="1" customFormat="1" ht="21.75" customHeight="1">
      <c r="A57" s="11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9"/>
      <c r="BB57" s="9"/>
      <c r="BC57" s="9"/>
      <c r="BD57" s="9"/>
      <c r="BE57" s="9"/>
      <c r="BF57" s="9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10"/>
      <c r="BR57" s="10"/>
      <c r="BS57" s="10"/>
      <c r="BT57" s="10"/>
      <c r="BU57" s="10"/>
    </row>
    <row r="58" spans="1:123" s="1" customFormat="1" ht="21.75" customHeight="1">
      <c r="A58" s="11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9"/>
      <c r="BB58" s="9"/>
      <c r="BC58" s="9"/>
      <c r="BD58" s="9"/>
      <c r="BE58" s="9"/>
      <c r="BF58" s="9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10"/>
      <c r="BR58" s="10"/>
      <c r="BS58" s="10"/>
      <c r="BT58" s="10"/>
      <c r="BU58" s="10"/>
    </row>
    <row r="59" spans="1:123" s="1" customFormat="1" ht="21.75" customHeight="1">
      <c r="A59" s="11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9"/>
      <c r="BB59" s="9"/>
      <c r="BC59" s="9"/>
      <c r="BD59" s="9"/>
      <c r="BE59" s="9"/>
      <c r="BF59" s="9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10"/>
      <c r="BR59" s="10"/>
      <c r="BS59" s="10"/>
      <c r="BT59" s="10"/>
      <c r="BU59" s="10"/>
    </row>
    <row r="60" spans="1:123" s="1" customFormat="1" ht="21.75" customHeight="1">
      <c r="A60" s="11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9"/>
      <c r="BB60" s="9"/>
      <c r="BC60" s="9"/>
      <c r="BD60" s="9"/>
      <c r="BE60" s="9"/>
      <c r="BF60" s="9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10"/>
      <c r="BR60" s="10"/>
      <c r="BS60" s="10"/>
      <c r="BT60" s="10"/>
      <c r="BU60" s="10"/>
    </row>
    <row r="61" spans="1:123" s="1" customFormat="1" ht="21.75" customHeight="1">
      <c r="A61" s="11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9"/>
      <c r="BB61" s="9"/>
      <c r="BC61" s="9"/>
      <c r="BD61" s="9"/>
      <c r="BE61" s="9"/>
      <c r="BF61" s="9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10"/>
      <c r="BR61" s="10"/>
      <c r="BS61" s="10"/>
      <c r="BT61" s="10"/>
      <c r="BU61" s="10"/>
    </row>
    <row r="62" spans="1:123" s="1" customFormat="1" ht="21.75" customHeight="1">
      <c r="A62" s="1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9"/>
      <c r="BB62" s="9"/>
      <c r="BC62" s="9"/>
      <c r="BD62" s="9"/>
      <c r="BE62" s="9"/>
      <c r="BF62" s="9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10"/>
      <c r="BR62" s="10"/>
      <c r="BS62" s="10"/>
      <c r="BT62" s="10"/>
      <c r="BU62" s="10"/>
    </row>
    <row r="63" spans="1:123" s="1" customFormat="1" ht="21.75" customHeight="1" thickBo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1:123" s="1" customFormat="1" ht="21.75" customHeight="1" thickBot="1">
      <c r="A64" s="24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24"/>
      <c r="X64" s="10"/>
      <c r="Y64" s="10"/>
      <c r="Z64" s="24"/>
      <c r="AA64" s="10"/>
      <c r="AB64" s="10"/>
      <c r="AC64" s="10"/>
      <c r="AD64" s="10"/>
      <c r="AE64" s="24"/>
      <c r="AF64" s="10"/>
      <c r="AG64" s="10"/>
      <c r="AH64" s="10"/>
      <c r="AI64" s="10"/>
      <c r="AJ64" s="24"/>
      <c r="AK64" s="10"/>
      <c r="AL64" s="10"/>
      <c r="AM64" s="10"/>
      <c r="AN64" s="10"/>
      <c r="AO64" s="10"/>
      <c r="AP64" s="24"/>
      <c r="AQ64" s="24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26" t="s">
        <v>52</v>
      </c>
      <c r="BS64" s="163" t="s">
        <v>53</v>
      </c>
      <c r="BT64" s="164"/>
      <c r="BU64" s="165"/>
      <c r="BV64" s="6"/>
    </row>
    <row r="65" spans="1:74" s="1" customFormat="1" ht="22.5" customHeight="1">
      <c r="A65" s="24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27">
        <f>IF(AG22=10%,0.1,IF(OR(AG22="8%(軽減)",AG22="8%(旧税)"),0.08,0))</f>
        <v>0.1</v>
      </c>
      <c r="BS65" s="28" t="s">
        <v>54</v>
      </c>
      <c r="BT65" s="29">
        <f>IF(COUNTIF(AG22:AH37,BS65)=0,"",COUNTIF(AG22:AH37,BS65))</f>
        <v>6</v>
      </c>
      <c r="BU65" s="30">
        <v>0.1</v>
      </c>
      <c r="BV65" s="6"/>
    </row>
    <row r="66" spans="1:74" s="1" customFormat="1" ht="22.5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27">
        <f>IF(AG24=10%,0.1,IF(OR(AG24="8%(軽減)",AG24="8%(旧税)"),0.08,0))</f>
        <v>0.1</v>
      </c>
      <c r="BS66" s="32" t="s">
        <v>55</v>
      </c>
      <c r="BT66" s="29">
        <f>IF(COUNTIF(AG22:AH37,BS67)=0,"",COUNTIF(AG22:AH37,BS67))</f>
        <v>2</v>
      </c>
      <c r="BU66" s="33">
        <v>0.08</v>
      </c>
      <c r="BV66" s="6"/>
    </row>
    <row r="67" spans="1:74" s="1" customFormat="1" ht="22.5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27">
        <f>IF(AG26=10%,0.1,IF(OR(AG26="8%(軽減)",AG26="8%(旧税)"),0.08,0))</f>
        <v>0.1</v>
      </c>
      <c r="BS67" s="32" t="s">
        <v>56</v>
      </c>
      <c r="BT67" s="29" t="str">
        <f>IF(COUNTIF(AG22:AH37,BS66)=0,"",COUNTIF(AG22:AH37,BS66))</f>
        <v/>
      </c>
      <c r="BU67" s="33">
        <v>0.08</v>
      </c>
      <c r="BV67" s="6"/>
    </row>
    <row r="68" spans="1:74" s="1" customFormat="1" ht="22.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27">
        <f>IF(AG28=10%,0.1,IF(OR(AG28="8%(軽減)",AG28="8%(旧税)"),0.08,0))</f>
        <v>0.1</v>
      </c>
      <c r="BS68" s="32" t="s">
        <v>39</v>
      </c>
      <c r="BT68" s="29" t="str">
        <f>IF(COUNTIF(AG22:AH37,BS68)=0,"",COUNTIF(AG22:AH37,BS68))</f>
        <v/>
      </c>
      <c r="BU68" s="33">
        <v>0</v>
      </c>
      <c r="BV68" s="6"/>
    </row>
    <row r="69" spans="1:74" s="1" customFormat="1" ht="22.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27">
        <f>IF(AG30=10%,0.1,IF(OR(AG30="8%(軽減)",AG30="8%(旧税)"),0.08,0))</f>
        <v>0.1</v>
      </c>
      <c r="BS69" s="32" t="s">
        <v>39</v>
      </c>
      <c r="BT69" s="29" t="str">
        <f>IF(COUNTIF(AH38:AI38,BS69)=0,"",COUNTIF(AH38:AI38,BS69))</f>
        <v/>
      </c>
      <c r="BU69" s="33">
        <v>0</v>
      </c>
      <c r="BV69" s="6"/>
    </row>
    <row r="70" spans="1:74" s="1" customFormat="1" ht="22.5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27">
        <f>IF(AG32=10%,0.1,IF(OR(AG32="8%(軽減)",AG32="8%(旧税)"),0.08,0))</f>
        <v>0.1</v>
      </c>
      <c r="BS70" s="32" t="s">
        <v>39</v>
      </c>
      <c r="BT70" s="29" t="str">
        <f>IF(COUNTIF(AH38:AI39,BS70)=0,"",COUNTIF(AH38:AI39,BS70))</f>
        <v/>
      </c>
      <c r="BU70" s="33">
        <v>0</v>
      </c>
      <c r="BV70" s="6"/>
    </row>
    <row r="71" spans="1:74" s="1" customFormat="1" ht="22.5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27">
        <f>IF(AG34=10%,0.1,IF(OR(AG34="8%(軽減)",AG34="8%(旧税)"),0.08,0))</f>
        <v>0.08</v>
      </c>
      <c r="BS71" s="32" t="s">
        <v>39</v>
      </c>
      <c r="BT71" s="29" t="str">
        <f>IF(COUNTIF(AH38:AI40,BS71)=0,"",COUNTIF(AH38:AI40,BS71))</f>
        <v/>
      </c>
      <c r="BU71" s="33">
        <v>0</v>
      </c>
      <c r="BV71" s="6"/>
    </row>
    <row r="72" spans="1:74" s="1" customFormat="1" ht="22.5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27">
        <f>IF(AG36=10%,0.1,IF(OR(AG36="8%(軽減)",AG36="8%(旧税)"),0.08,0))</f>
        <v>0.08</v>
      </c>
      <c r="BS72" s="32" t="s">
        <v>39</v>
      </c>
      <c r="BT72" s="29" t="str">
        <f>IF(COUNTIF(AH38:AI41,BS72)=0,"",COUNTIF(AH38:AI41,BS72))</f>
        <v/>
      </c>
      <c r="BU72" s="33">
        <v>0</v>
      </c>
      <c r="BV72" s="6"/>
    </row>
    <row r="73" spans="1:74" s="1" customFormat="1" ht="22.5" customHeight="1" thickBo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34"/>
      <c r="BS73" s="35" t="s">
        <v>57</v>
      </c>
      <c r="BT73" s="36">
        <f>COUNT(BT65:BT68)</f>
        <v>2</v>
      </c>
      <c r="BU73" s="37"/>
      <c r="BV73" s="6"/>
    </row>
    <row r="74" spans="1:74" s="1" customFormat="1" ht="22.5" customHeight="1" thickBo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38" t="s">
        <v>58</v>
      </c>
      <c r="BS74" s="39"/>
      <c r="BT74" s="40"/>
      <c r="BU74" s="40"/>
      <c r="BV74" s="6"/>
    </row>
    <row r="75" spans="1:74" s="1" customFormat="1" ht="22.5" customHeight="1" thickTop="1" thickBo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41" t="s">
        <v>59</v>
      </c>
      <c r="BS75" s="42" t="s">
        <v>60</v>
      </c>
      <c r="BT75" s="39"/>
      <c r="BU75" s="40"/>
      <c r="BV75" s="6"/>
    </row>
    <row r="76" spans="1:74" s="1" customFormat="1" ht="22.5" customHeight="1" thickTop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43" t="s">
        <v>61</v>
      </c>
      <c r="BS76" s="4" t="s">
        <v>62</v>
      </c>
      <c r="BT76" s="4"/>
      <c r="BU76" s="4"/>
      <c r="BV76" s="6"/>
    </row>
    <row r="77" spans="1:74" s="1" customFormat="1" ht="10.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4"/>
      <c r="BS77" s="39"/>
      <c r="BT77" s="40"/>
      <c r="BU77" s="40"/>
      <c r="BV77" s="6"/>
    </row>
    <row r="78" spans="1:74" s="1" customFormat="1" ht="10.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31" t="s">
        <v>66</v>
      </c>
      <c r="BS78" s="10"/>
      <c r="BT78" s="40"/>
      <c r="BU78" s="40"/>
      <c r="BV78" s="6"/>
    </row>
    <row r="79" spans="1:74" s="1" customFormat="1" ht="10.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 s="10"/>
      <c r="BR79" s="7" t="s">
        <v>99</v>
      </c>
      <c r="BS79" s="39"/>
      <c r="BT79" s="40"/>
      <c r="BU79" s="40"/>
      <c r="BV79" s="6"/>
    </row>
    <row r="80" spans="1:74" ht="10.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</row>
    <row r="81" spans="1:38" ht="10.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</row>
    <row r="82" spans="1:38" ht="10.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</row>
    <row r="83" spans="1:38" ht="10.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</row>
    <row r="84" spans="1:38" ht="10.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</row>
    <row r="85" spans="1:38" ht="10.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</row>
    <row r="86" spans="1:38" ht="10.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</row>
    <row r="87" spans="1:38" ht="10.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</row>
    <row r="88" spans="1:38" ht="10.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</row>
    <row r="89" spans="1:38" ht="10.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</row>
    <row r="90" spans="1:38" ht="10.5" customHeight="1"/>
    <row r="91" spans="1:38" ht="10.5" customHeight="1"/>
    <row r="107" spans="1:43">
      <c r="A107" s="24" t="s">
        <v>63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24" t="s">
        <v>63</v>
      </c>
      <c r="X107" s="10"/>
      <c r="Y107" s="10"/>
      <c r="Z107" s="24" t="s">
        <v>63</v>
      </c>
      <c r="AA107" s="10"/>
      <c r="AB107" s="10"/>
      <c r="AC107" s="10"/>
      <c r="AD107" s="10"/>
      <c r="AE107" s="24" t="s">
        <v>63</v>
      </c>
      <c r="AF107" s="10"/>
      <c r="AG107" s="10"/>
      <c r="AH107" s="10"/>
      <c r="AI107" s="10"/>
      <c r="AJ107" s="24" t="s">
        <v>63</v>
      </c>
      <c r="AK107" s="10"/>
      <c r="AL107" s="10"/>
      <c r="AM107" s="10"/>
      <c r="AN107" s="10"/>
      <c r="AO107" s="10"/>
      <c r="AP107" s="24" t="s">
        <v>63</v>
      </c>
      <c r="AQ107" s="24" t="s">
        <v>63</v>
      </c>
    </row>
  </sheetData>
  <sheetProtection algorithmName="SHA-512" hashValue="cnb66YvVhrfY+8Yack4I604xmYziAHhXbNZQS8sLjNwlGaO8/qm6QpoWbPqyIao0BePqZ6NaLnhy7ITCyexJqQ==" saltValue="q8TQ61trNFRto4Xspy3zsA==" spinCount="100000" sheet="1" selectLockedCells="1"/>
  <mergeCells count="162">
    <mergeCell ref="BJ1:BK2"/>
    <mergeCell ref="BL1:BN2"/>
    <mergeCell ref="BO1:BP2"/>
    <mergeCell ref="AR4:AV5"/>
    <mergeCell ref="AW4:BF5"/>
    <mergeCell ref="A5:S6"/>
    <mergeCell ref="AR6:AV7"/>
    <mergeCell ref="AW6:BP7"/>
    <mergeCell ref="A7:S8"/>
    <mergeCell ref="W7:AO8"/>
    <mergeCell ref="A1:S4"/>
    <mergeCell ref="AB1:AO4"/>
    <mergeCell ref="AW1:BA2"/>
    <mergeCell ref="BB1:BD2"/>
    <mergeCell ref="BE1:BF2"/>
    <mergeCell ref="BG1:BI2"/>
    <mergeCell ref="AR8:AV12"/>
    <mergeCell ref="AW8:BP12"/>
    <mergeCell ref="A9:S11"/>
    <mergeCell ref="W9:AO11"/>
    <mergeCell ref="A13:F15"/>
    <mergeCell ref="G13:I15"/>
    <mergeCell ref="J13:J15"/>
    <mergeCell ref="K13:K15"/>
    <mergeCell ref="L13:L15"/>
    <mergeCell ref="M13:M15"/>
    <mergeCell ref="T13:T15"/>
    <mergeCell ref="U13:U15"/>
    <mergeCell ref="V13:V15"/>
    <mergeCell ref="W13:AD15"/>
    <mergeCell ref="AE13:AG15"/>
    <mergeCell ref="AR13:AV16"/>
    <mergeCell ref="X16:AM16"/>
    <mergeCell ref="N13:N15"/>
    <mergeCell ref="O13:O15"/>
    <mergeCell ref="P13:P15"/>
    <mergeCell ref="Q13:Q15"/>
    <mergeCell ref="R13:R15"/>
    <mergeCell ref="S13:S15"/>
    <mergeCell ref="AW15:AZ16"/>
    <mergeCell ref="BA15:BD16"/>
    <mergeCell ref="BE15:BF16"/>
    <mergeCell ref="BG15:BJ16"/>
    <mergeCell ref="BK15:BL16"/>
    <mergeCell ref="BM15:BP16"/>
    <mergeCell ref="AW13:AZ14"/>
    <mergeCell ref="BA13:BD14"/>
    <mergeCell ref="BE13:BF14"/>
    <mergeCell ref="BG13:BJ14"/>
    <mergeCell ref="BK13:BL14"/>
    <mergeCell ref="BM13:BP14"/>
    <mergeCell ref="AK17:AO17"/>
    <mergeCell ref="A18:E21"/>
    <mergeCell ref="F18:Q21"/>
    <mergeCell ref="R18:V21"/>
    <mergeCell ref="W18:AA21"/>
    <mergeCell ref="AB18:AF21"/>
    <mergeCell ref="AG18:AL21"/>
    <mergeCell ref="AM18:BP19"/>
    <mergeCell ref="AM20:AV21"/>
    <mergeCell ref="AW20:BF21"/>
    <mergeCell ref="BG20:BP21"/>
    <mergeCell ref="A22:E23"/>
    <mergeCell ref="F22:Q23"/>
    <mergeCell ref="R22:V23"/>
    <mergeCell ref="W22:AA23"/>
    <mergeCell ref="AB22:AF23"/>
    <mergeCell ref="AG22:AL23"/>
    <mergeCell ref="AM22:AV23"/>
    <mergeCell ref="AW22:BF23"/>
    <mergeCell ref="BG22:BP23"/>
    <mergeCell ref="AM24:AV25"/>
    <mergeCell ref="AW24:BF25"/>
    <mergeCell ref="BG24:BP25"/>
    <mergeCell ref="A26:E27"/>
    <mergeCell ref="F26:Q27"/>
    <mergeCell ref="R26:V27"/>
    <mergeCell ref="W26:AA27"/>
    <mergeCell ref="AB26:AF27"/>
    <mergeCell ref="AG26:AL27"/>
    <mergeCell ref="AM26:AV27"/>
    <mergeCell ref="A24:E25"/>
    <mergeCell ref="F24:Q25"/>
    <mergeCell ref="R24:V25"/>
    <mergeCell ref="W24:AA25"/>
    <mergeCell ref="AB24:AF25"/>
    <mergeCell ref="AG24:AL25"/>
    <mergeCell ref="AW26:BF27"/>
    <mergeCell ref="BG26:BP27"/>
    <mergeCell ref="A28:E29"/>
    <mergeCell ref="F28:Q29"/>
    <mergeCell ref="R28:V29"/>
    <mergeCell ref="W28:AA29"/>
    <mergeCell ref="AB28:AF29"/>
    <mergeCell ref="AG28:AL29"/>
    <mergeCell ref="AM28:AV29"/>
    <mergeCell ref="AW28:BF29"/>
    <mergeCell ref="BG28:BP29"/>
    <mergeCell ref="A30:E31"/>
    <mergeCell ref="F30:Q31"/>
    <mergeCell ref="R30:V31"/>
    <mergeCell ref="W30:AA31"/>
    <mergeCell ref="AB30:AF31"/>
    <mergeCell ref="AG30:AL31"/>
    <mergeCell ref="AM30:AV31"/>
    <mergeCell ref="AW30:BF31"/>
    <mergeCell ref="BG30:BP31"/>
    <mergeCell ref="AM32:AV33"/>
    <mergeCell ref="AW32:BF33"/>
    <mergeCell ref="BG32:BP33"/>
    <mergeCell ref="A34:E35"/>
    <mergeCell ref="F34:Q35"/>
    <mergeCell ref="R34:V35"/>
    <mergeCell ref="W34:AA35"/>
    <mergeCell ref="AB34:AF35"/>
    <mergeCell ref="AG34:AL35"/>
    <mergeCell ref="AM34:AV35"/>
    <mergeCell ref="A32:E33"/>
    <mergeCell ref="F32:Q33"/>
    <mergeCell ref="R32:V33"/>
    <mergeCell ref="W32:AA33"/>
    <mergeCell ref="AB32:AF33"/>
    <mergeCell ref="AG32:AL33"/>
    <mergeCell ref="AW34:BF35"/>
    <mergeCell ref="BG34:BP35"/>
    <mergeCell ref="A36:E37"/>
    <mergeCell ref="F36:Q37"/>
    <mergeCell ref="R36:V37"/>
    <mergeCell ref="W36:AA37"/>
    <mergeCell ref="AB36:AF37"/>
    <mergeCell ref="AG36:AL37"/>
    <mergeCell ref="AM36:AV37"/>
    <mergeCell ref="AW36:BF37"/>
    <mergeCell ref="BG36:BP37"/>
    <mergeCell ref="A38:AL39"/>
    <mergeCell ref="AM38:AV39"/>
    <mergeCell ref="AW38:BF39"/>
    <mergeCell ref="BG38:BP39"/>
    <mergeCell ref="A40:AF41"/>
    <mergeCell ref="AG40:AL41"/>
    <mergeCell ref="AM40:AV41"/>
    <mergeCell ref="AW40:BF41"/>
    <mergeCell ref="BG40:BP41"/>
    <mergeCell ref="A42:AF43"/>
    <mergeCell ref="AG42:AL43"/>
    <mergeCell ref="AM42:AV43"/>
    <mergeCell ref="AW42:BF43"/>
    <mergeCell ref="BG42:BP43"/>
    <mergeCell ref="A44:AF45"/>
    <mergeCell ref="AG44:AL45"/>
    <mergeCell ref="AM44:AV45"/>
    <mergeCell ref="AW44:BF45"/>
    <mergeCell ref="BG44:BP45"/>
    <mergeCell ref="BG52:BP53"/>
    <mergeCell ref="BS64:BU64"/>
    <mergeCell ref="A46:AL49"/>
    <mergeCell ref="AM46:AV47"/>
    <mergeCell ref="AW46:BF47"/>
    <mergeCell ref="BG46:BP47"/>
    <mergeCell ref="AM48:AV49"/>
    <mergeCell ref="AW48:BF49"/>
    <mergeCell ref="BG48:BP49"/>
  </mergeCells>
  <phoneticPr fontId="4"/>
  <dataValidations count="2">
    <dataValidation type="list" allowBlank="1" showInputMessage="1" showErrorMessage="1" promptTitle="消費税の端数処理方法の選択" prompt="端数処理方法はセル右端のプルダウン「▽」より選択してください" sqref="BR76" xr:uid="{B0F92559-29B3-409C-AE60-20526479D98C}">
      <formula1>"切捨て,切上げ,四捨五入"</formula1>
    </dataValidation>
    <dataValidation type="list" allowBlank="1" showInputMessage="1" showErrorMessage="1" sqref="AG24 AG22 AG26 AG28 AG30 AG32 AG34 AG36" xr:uid="{D61B5333-B893-430C-81A5-E40AEC6799F3}">
      <formula1>"　,10%,8%(旧税),8%(軽減),不/非課税"</formula1>
    </dataValidation>
  </dataValidation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振込先等</vt:lpstr>
      <vt:lpstr>内訳</vt:lpstr>
      <vt:lpstr>振込先等 　(例)</vt:lpstr>
      <vt:lpstr>内訳　(例)</vt:lpstr>
      <vt:lpstr>振込先等!Print_Area</vt:lpstr>
      <vt:lpstr>'振込先等 　(例)'!Print_Area</vt:lpstr>
      <vt:lpstr>内訳!Print_Area</vt:lpstr>
      <vt:lpstr>'内訳　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sensei pascal</dc:creator>
  <cp:lastModifiedBy>sensei pascal</cp:lastModifiedBy>
  <cp:lastPrinted>2024-10-24T07:11:36Z</cp:lastPrinted>
  <dcterms:created xsi:type="dcterms:W3CDTF">2024-09-16T23:12:49Z</dcterms:created>
  <dcterms:modified xsi:type="dcterms:W3CDTF">2024-10-24T07:16:10Z</dcterms:modified>
</cp:coreProperties>
</file>